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5300" windowHeight="4800" activeTab="0"/>
  </bookViews>
  <sheets>
    <sheet name="Tabela PP 2" sheetId="1" r:id="rId1"/>
    <sheet name="Tabela PP 4" sheetId="2" state="hidden" r:id="rId2"/>
    <sheet name="Tabela PP 5" sheetId="3" state="hidden" r:id="rId3"/>
    <sheet name="Tabela PP 6" sheetId="4" state="hidden" r:id="rId4"/>
  </sheets>
  <definedNames/>
  <calcPr fullCalcOnLoad="1"/>
</workbook>
</file>

<file path=xl/sharedStrings.xml><?xml version="1.0" encoding="utf-8"?>
<sst xmlns="http://schemas.openxmlformats.org/spreadsheetml/2006/main" count="149" uniqueCount="28">
  <si>
    <t>(Toneladas)</t>
  </si>
  <si>
    <t>Província</t>
  </si>
  <si>
    <t>% do  Total do País</t>
  </si>
  <si>
    <t>Niassa</t>
  </si>
  <si>
    <t>Toneladas</t>
  </si>
  <si>
    <t>% de crescimento anual</t>
  </si>
  <si>
    <t>Cabo Delgado</t>
  </si>
  <si>
    <t>Nampula</t>
  </si>
  <si>
    <t>Zambézia</t>
  </si>
  <si>
    <t>Tete</t>
  </si>
  <si>
    <t>Manica</t>
  </si>
  <si>
    <t>Sofala</t>
  </si>
  <si>
    <t>Inhambane</t>
  </si>
  <si>
    <t>Gaza</t>
  </si>
  <si>
    <t>Maputo</t>
  </si>
  <si>
    <t>NACIONAL</t>
  </si>
  <si>
    <t>Tabela PP 2: EVOLUÇÃO DA PRODUÇÃO DE CARNE SUÍNA (2007 - 2017)</t>
  </si>
  <si>
    <t>Tabela PP 4: EVOLUÇÃO DA PRODUÇÃO DE CARNE DE PEQUENOS RUMINANTES (2007 - 2017)</t>
  </si>
  <si>
    <t>Nacional</t>
  </si>
  <si>
    <t>Tabela PP 5: EVOLUÇÃO DA  PRODUÇÃO DE LEITE (2007 - 2017)</t>
  </si>
  <si>
    <r>
      <t>(10</t>
    </r>
    <r>
      <rPr>
        <b/>
        <vertAlign val="superscript"/>
        <sz val="10"/>
        <color indexed="10"/>
        <rFont val="Agency FB"/>
        <family val="2"/>
      </rPr>
      <t xml:space="preserve">3 </t>
    </r>
    <r>
      <rPr>
        <b/>
        <sz val="10"/>
        <color indexed="10"/>
        <rFont val="Agency FB"/>
        <family val="2"/>
      </rPr>
      <t>Litros)</t>
    </r>
  </si>
  <si>
    <r>
      <t>10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Litros</t>
    </r>
  </si>
  <si>
    <t>C. Delgado</t>
  </si>
  <si>
    <r>
      <t>10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 Litros</t>
    </r>
  </si>
  <si>
    <t>Tabela PP 6: EVOLUÇÃO DA PRODUÇÃO DE OVOS DE CONSUMO (2007 - 2017)</t>
  </si>
  <si>
    <t>(Dúzias)</t>
  </si>
  <si>
    <t>Variação 2016/17</t>
  </si>
  <si>
    <t>Dúzias</t>
  </si>
</sst>
</file>

<file path=xl/styles.xml><?xml version="1.0" encoding="utf-8"?>
<styleSheet xmlns="http://schemas.openxmlformats.org/spreadsheetml/2006/main">
  <numFmts count="19">
    <numFmt numFmtId="5" formatCode="#,##0\ &quot;MTn&quot;;\-#,##0\ &quot;MTn&quot;"/>
    <numFmt numFmtId="6" formatCode="#,##0\ &quot;MTn&quot;;[Red]\-#,##0\ &quot;MTn&quot;"/>
    <numFmt numFmtId="7" formatCode="#,##0.00\ &quot;MTn&quot;;\-#,##0.00\ &quot;MTn&quot;"/>
    <numFmt numFmtId="8" formatCode="#,##0.00\ &quot;MTn&quot;;[Red]\-#,##0.00\ &quot;MTn&quot;"/>
    <numFmt numFmtId="42" formatCode="_-* #,##0\ &quot;MTn&quot;_-;\-* #,##0\ &quot;MTn&quot;_-;_-* &quot;-&quot;\ &quot;MTn&quot;_-;_-@_-"/>
    <numFmt numFmtId="41" formatCode="_-* #,##0\ _M_T_n_-;\-* #,##0\ _M_T_n_-;_-* &quot;-&quot;\ _M_T_n_-;_-@_-"/>
    <numFmt numFmtId="44" formatCode="_-* #,##0.00\ &quot;MTn&quot;_-;\-* #,##0.00\ &quot;MTn&quot;_-;_-* &quot;-&quot;??\ &quot;MTn&quot;_-;_-@_-"/>
    <numFmt numFmtId="43" formatCode="_-* #,##0.00\ _M_T_n_-;\-* #,##0.00\ _M_T_n_-;_-* &quot;-&quot;??\ _M_T_n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"/>
    <numFmt numFmtId="173" formatCode="0.0%"/>
    <numFmt numFmtId="17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0"/>
      <color indexed="10"/>
      <name val="Agency FB"/>
      <family val="2"/>
    </font>
    <font>
      <b/>
      <sz val="10"/>
      <color indexed="10"/>
      <name val="Agency FB"/>
      <family val="2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8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8"/>
      <color theme="0"/>
      <name val="Arial Narrow"/>
      <family val="2"/>
    </font>
    <font>
      <b/>
      <sz val="10"/>
      <color rgb="FFFF0000"/>
      <name val="Agency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57" applyFont="1" applyBorder="1" applyProtection="1">
      <alignment/>
      <protection hidden="1"/>
    </xf>
    <xf numFmtId="0" fontId="3" fillId="0" borderId="10" xfId="56" applyNumberFormat="1" applyFont="1" applyBorder="1" applyAlignment="1" applyProtection="1">
      <alignment horizontal="center" vertical="center"/>
      <protection hidden="1"/>
    </xf>
    <xf numFmtId="3" fontId="3" fillId="0" borderId="10" xfId="57" applyNumberFormat="1" applyFont="1" applyBorder="1" applyAlignment="1" applyProtection="1">
      <alignment horizontal="center" vertical="center" wrapText="1"/>
      <protection hidden="1"/>
    </xf>
    <xf numFmtId="0" fontId="3" fillId="0" borderId="0" xfId="57" applyNumberFormat="1" applyFont="1" applyBorder="1" applyProtection="1">
      <alignment/>
      <protection hidden="1"/>
    </xf>
    <xf numFmtId="3" fontId="3" fillId="0" borderId="0" xfId="57" applyNumberFormat="1" applyFont="1" applyBorder="1" applyProtection="1">
      <alignment/>
      <protection hidden="1"/>
    </xf>
    <xf numFmtId="3" fontId="5" fillId="0" borderId="11" xfId="57" applyNumberFormat="1" applyFont="1" applyBorder="1" applyAlignment="1" applyProtection="1">
      <alignment vertical="top"/>
      <protection hidden="1"/>
    </xf>
    <xf numFmtId="172" fontId="5" fillId="33" borderId="11" xfId="57" applyNumberFormat="1" applyFont="1" applyFill="1" applyBorder="1" applyProtection="1">
      <alignment/>
      <protection hidden="1"/>
    </xf>
    <xf numFmtId="172" fontId="5" fillId="34" borderId="10" xfId="57" applyNumberFormat="1" applyFont="1" applyFill="1" applyBorder="1" applyProtection="1">
      <alignment/>
      <protection hidden="1"/>
    </xf>
    <xf numFmtId="173" fontId="48" fillId="0" borderId="10" xfId="62" applyNumberFormat="1" applyFont="1" applyBorder="1" applyAlignment="1">
      <alignment/>
    </xf>
    <xf numFmtId="3" fontId="5" fillId="0" borderId="10" xfId="56" applyNumberFormat="1" applyFont="1" applyFill="1" applyBorder="1" applyAlignment="1" applyProtection="1">
      <alignment vertical="center" wrapText="1"/>
      <protection hidden="1"/>
    </xf>
    <xf numFmtId="173" fontId="5" fillId="34" borderId="11" xfId="62" applyNumberFormat="1" applyFont="1" applyFill="1" applyBorder="1" applyAlignment="1" applyProtection="1">
      <alignment/>
      <protection hidden="1"/>
    </xf>
    <xf numFmtId="172" fontId="3" fillId="35" borderId="10" xfId="56" applyNumberFormat="1" applyFont="1" applyFill="1" applyBorder="1" applyAlignment="1" applyProtection="1">
      <alignment vertical="center"/>
      <protection hidden="1"/>
    </xf>
    <xf numFmtId="173" fontId="3" fillId="35" borderId="10" xfId="62" applyNumberFormat="1" applyFont="1" applyFill="1" applyBorder="1" applyAlignment="1" applyProtection="1">
      <alignment vertical="center"/>
      <protection hidden="1"/>
    </xf>
    <xf numFmtId="0" fontId="49" fillId="0" borderId="0" xfId="0" applyFont="1" applyAlignment="1">
      <alignment/>
    </xf>
    <xf numFmtId="172" fontId="3" fillId="35" borderId="10" xfId="56" applyNumberFormat="1" applyFont="1" applyFill="1" applyBorder="1" applyAlignment="1" applyProtection="1">
      <alignment horizontal="right" vertical="center"/>
      <protection hidden="1"/>
    </xf>
    <xf numFmtId="0" fontId="3" fillId="0" borderId="10" xfId="56" applyNumberFormat="1" applyFont="1" applyBorder="1" applyAlignment="1" applyProtection="1">
      <alignment horizontal="center" vertical="top"/>
      <protection hidden="1"/>
    </xf>
    <xf numFmtId="3" fontId="3" fillId="0" borderId="0" xfId="55" applyNumberFormat="1" applyFont="1" applyBorder="1" applyProtection="1">
      <alignment/>
      <protection hidden="1"/>
    </xf>
    <xf numFmtId="3" fontId="3" fillId="0" borderId="11" xfId="57" applyNumberFormat="1" applyFont="1" applyBorder="1" applyAlignment="1" applyProtection="1">
      <alignment vertical="top"/>
      <protection hidden="1"/>
    </xf>
    <xf numFmtId="172" fontId="5" fillId="0" borderId="10" xfId="56" applyNumberFormat="1" applyFont="1" applyFill="1" applyBorder="1" applyAlignment="1" applyProtection="1">
      <alignment vertical="center"/>
      <protection hidden="1"/>
    </xf>
    <xf numFmtId="174" fontId="5" fillId="0" borderId="11" xfId="55" applyNumberFormat="1" applyFont="1" applyBorder="1" applyProtection="1">
      <alignment/>
      <protection hidden="1"/>
    </xf>
    <xf numFmtId="174" fontId="5" fillId="0" borderId="11" xfId="55" applyNumberFormat="1" applyFont="1" applyFill="1" applyBorder="1" applyProtection="1">
      <alignment/>
      <protection hidden="1"/>
    </xf>
    <xf numFmtId="173" fontId="5" fillId="0" borderId="11" xfId="62" applyNumberFormat="1" applyFont="1" applyBorder="1" applyAlignment="1" applyProtection="1">
      <alignment/>
      <protection hidden="1"/>
    </xf>
    <xf numFmtId="173" fontId="50" fillId="0" borderId="11" xfId="62" applyNumberFormat="1" applyFont="1" applyBorder="1" applyAlignment="1" applyProtection="1">
      <alignment/>
      <protection hidden="1"/>
    </xf>
    <xf numFmtId="4" fontId="5" fillId="34" borderId="11" xfId="57" applyNumberFormat="1" applyFont="1" applyFill="1" applyBorder="1" applyProtection="1">
      <alignment/>
      <protection hidden="1"/>
    </xf>
    <xf numFmtId="173" fontId="50" fillId="0" borderId="11" xfId="62" applyNumberFormat="1" applyFont="1" applyFill="1" applyBorder="1" applyAlignment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8" fillId="0" borderId="0" xfId="56" applyFont="1" applyAlignment="1" applyProtection="1">
      <alignment horizontal="right"/>
      <protection hidden="1"/>
    </xf>
    <xf numFmtId="0" fontId="3" fillId="0" borderId="12" xfId="56" applyNumberFormat="1" applyFont="1" applyBorder="1" applyAlignment="1" applyProtection="1">
      <alignment horizontal="center" vertical="center"/>
      <protection hidden="1"/>
    </xf>
    <xf numFmtId="3" fontId="3" fillId="0" borderId="0" xfId="58" applyNumberFormat="1" applyFont="1" applyBorder="1" applyProtection="1">
      <alignment/>
      <protection hidden="1"/>
    </xf>
    <xf numFmtId="0" fontId="0" fillId="0" borderId="10" xfId="0" applyBorder="1" applyAlignment="1">
      <alignment/>
    </xf>
    <xf numFmtId="3" fontId="5" fillId="0" borderId="11" xfId="58" applyNumberFormat="1" applyFont="1" applyBorder="1" applyProtection="1">
      <alignment/>
      <protection hidden="1"/>
    </xf>
    <xf numFmtId="172" fontId="5" fillId="34" borderId="13" xfId="57" applyNumberFormat="1" applyFont="1" applyFill="1" applyBorder="1" applyProtection="1">
      <alignment/>
      <protection hidden="1"/>
    </xf>
    <xf numFmtId="9" fontId="48" fillId="0" borderId="10" xfId="62" applyFont="1" applyBorder="1" applyAlignment="1">
      <alignment/>
    </xf>
    <xf numFmtId="3" fontId="3" fillId="35" borderId="10" xfId="56" applyNumberFormat="1" applyFont="1" applyFill="1" applyBorder="1" applyAlignment="1" applyProtection="1">
      <alignment vertical="center"/>
      <protection hidden="1"/>
    </xf>
    <xf numFmtId="9" fontId="3" fillId="35" borderId="10" xfId="62" applyFont="1" applyFill="1" applyBorder="1" applyAlignment="1" applyProtection="1">
      <alignment vertical="center"/>
      <protection hidden="1"/>
    </xf>
    <xf numFmtId="9" fontId="50" fillId="0" borderId="0" xfId="62" applyFont="1" applyBorder="1" applyAlignment="1">
      <alignment/>
    </xf>
    <xf numFmtId="3" fontId="3" fillId="0" borderId="11" xfId="57" applyNumberFormat="1" applyFont="1" applyBorder="1" applyAlignment="1" applyProtection="1">
      <alignment horizontal="right" vertical="center" wrapText="1"/>
      <protection hidden="1"/>
    </xf>
    <xf numFmtId="3" fontId="3" fillId="0" borderId="14" xfId="57" applyNumberFormat="1" applyFont="1" applyBorder="1" applyAlignment="1" applyProtection="1">
      <alignment horizontal="right" vertical="center" wrapText="1"/>
      <protection hidden="1"/>
    </xf>
    <xf numFmtId="0" fontId="3" fillId="0" borderId="0" xfId="59" applyFont="1" applyAlignment="1" applyProtection="1">
      <alignment horizontal="center"/>
      <protection hidden="1"/>
    </xf>
    <xf numFmtId="3" fontId="7" fillId="35" borderId="13" xfId="57" applyNumberFormat="1" applyFont="1" applyFill="1" applyBorder="1" applyAlignment="1" applyProtection="1">
      <alignment horizontal="center" vertical="center"/>
      <protection hidden="1"/>
    </xf>
    <xf numFmtId="3" fontId="7" fillId="35" borderId="15" xfId="57" applyNumberFormat="1" applyFont="1" applyFill="1" applyBorder="1" applyAlignment="1" applyProtection="1">
      <alignment horizontal="center" vertical="center"/>
      <protection hidden="1"/>
    </xf>
    <xf numFmtId="3" fontId="3" fillId="0" borderId="11" xfId="57" applyNumberFormat="1" applyFont="1" applyBorder="1" applyAlignment="1" applyProtection="1">
      <alignment horizontal="right" vertical="center"/>
      <protection hidden="1"/>
    </xf>
    <xf numFmtId="3" fontId="3" fillId="0" borderId="14" xfId="57" applyNumberFormat="1" applyFont="1" applyBorder="1" applyAlignment="1" applyProtection="1">
      <alignment horizontal="right" vertical="center"/>
      <protection hidden="1"/>
    </xf>
    <xf numFmtId="3" fontId="7" fillId="35" borderId="13" xfId="57" applyNumberFormat="1" applyFont="1" applyFill="1" applyBorder="1" applyAlignment="1" applyProtection="1">
      <alignment horizontal="center" vertical="center" wrapText="1"/>
      <protection hidden="1"/>
    </xf>
    <xf numFmtId="3" fontId="7" fillId="35" borderId="15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9" applyFont="1" applyAlignment="1" applyProtection="1">
      <alignment horizontal="center"/>
      <protection hidden="1"/>
    </xf>
    <xf numFmtId="0" fontId="51" fillId="0" borderId="16" xfId="59" applyFont="1" applyBorder="1" applyAlignment="1" applyProtection="1">
      <alignment horizontal="center"/>
      <protection hidden="1"/>
    </xf>
    <xf numFmtId="0" fontId="3" fillId="0" borderId="0" xfId="55" applyFont="1" applyBorder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VLEITE" xfId="55"/>
    <cellStyle name="Normal_EFEBOVCOR" xfId="56"/>
    <cellStyle name="Normal_Mapas Rel.98" xfId="57"/>
    <cellStyle name="Normal_PRODOVOS" xfId="58"/>
    <cellStyle name="Normal_R.Arr.P.Carne.B.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1</xdr:row>
      <xdr:rowOff>28575</xdr:rowOff>
    </xdr:from>
    <xdr:to>
      <xdr:col>14</xdr:col>
      <xdr:colOff>57150</xdr:colOff>
      <xdr:row>2</xdr:row>
      <xdr:rowOff>142875</xdr:rowOff>
    </xdr:to>
    <xdr:pic>
      <xdr:nvPicPr>
        <xdr:cNvPr id="1" name="Picture 1" descr="an0260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19075"/>
          <a:ext cx="628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104775</xdr:rowOff>
    </xdr:from>
    <xdr:to>
      <xdr:col>14</xdr:col>
      <xdr:colOff>28575</xdr:colOff>
      <xdr:row>2</xdr:row>
      <xdr:rowOff>142875</xdr:rowOff>
    </xdr:to>
    <xdr:pic>
      <xdr:nvPicPr>
        <xdr:cNvPr id="1" name="Picture 1" descr="bd0640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477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0</xdr:row>
      <xdr:rowOff>0</xdr:rowOff>
    </xdr:from>
    <xdr:to>
      <xdr:col>14</xdr:col>
      <xdr:colOff>95250</xdr:colOff>
      <xdr:row>3</xdr:row>
      <xdr:rowOff>28575</xdr:rowOff>
    </xdr:to>
    <xdr:pic>
      <xdr:nvPicPr>
        <xdr:cNvPr id="1" name="Picture 2" descr="an0129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1</xdr:row>
      <xdr:rowOff>19050</xdr:rowOff>
    </xdr:from>
    <xdr:to>
      <xdr:col>15</xdr:col>
      <xdr:colOff>209550</xdr:colOff>
      <xdr:row>4</xdr:row>
      <xdr:rowOff>28575</xdr:rowOff>
    </xdr:to>
    <xdr:pic>
      <xdr:nvPicPr>
        <xdr:cNvPr id="1" name="Picture 1" descr="an0260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095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5.5">
      <c r="A4" s="2" t="s">
        <v>1</v>
      </c>
      <c r="B4" s="2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  <c r="M4" s="2">
        <v>2017</v>
      </c>
      <c r="N4" s="3" t="s">
        <v>2</v>
      </c>
    </row>
    <row r="5" spans="1:13" ht="1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">
      <c r="A6" s="37" t="s">
        <v>3</v>
      </c>
      <c r="B6" s="6" t="s">
        <v>4</v>
      </c>
      <c r="C6" s="7">
        <v>50.4</v>
      </c>
      <c r="D6" s="7">
        <v>37.6</v>
      </c>
      <c r="E6" s="7">
        <v>55</v>
      </c>
      <c r="F6" s="7">
        <v>15.3</v>
      </c>
      <c r="G6" s="7">
        <v>20.1</v>
      </c>
      <c r="H6" s="7">
        <v>106.9</v>
      </c>
      <c r="I6" s="7">
        <v>68.3</v>
      </c>
      <c r="J6" s="7">
        <v>121.4</v>
      </c>
      <c r="K6" s="7">
        <v>110.17000000000002</v>
      </c>
      <c r="L6" s="7">
        <v>117.7</v>
      </c>
      <c r="M6" s="8">
        <v>142.74099999999999</v>
      </c>
      <c r="N6" s="9">
        <f>+M6/M26</f>
        <v>0.05918407811016288</v>
      </c>
    </row>
    <row r="7" spans="1:14" ht="15">
      <c r="A7" s="38"/>
      <c r="B7" s="10" t="s">
        <v>5</v>
      </c>
      <c r="C7" s="7"/>
      <c r="D7" s="11">
        <f>+D6/C6-1</f>
        <v>-0.25396825396825395</v>
      </c>
      <c r="E7" s="11">
        <f aca="true" t="shared" si="0" ref="E7:M7">+E6/D6-1</f>
        <v>0.4627659574468084</v>
      </c>
      <c r="F7" s="11">
        <f t="shared" si="0"/>
        <v>-0.7218181818181818</v>
      </c>
      <c r="G7" s="11">
        <f t="shared" si="0"/>
        <v>0.3137254901960784</v>
      </c>
      <c r="H7" s="11">
        <f t="shared" si="0"/>
        <v>4.318407960199005</v>
      </c>
      <c r="I7" s="11">
        <f t="shared" si="0"/>
        <v>-0.3610851262862489</v>
      </c>
      <c r="J7" s="11">
        <f t="shared" si="0"/>
        <v>0.7774524158125917</v>
      </c>
      <c r="K7" s="11">
        <f t="shared" si="0"/>
        <v>-0.09250411861614494</v>
      </c>
      <c r="L7" s="11">
        <f t="shared" si="0"/>
        <v>0.06834891531269838</v>
      </c>
      <c r="M7" s="11">
        <f t="shared" si="0"/>
        <v>0.21275276125743403</v>
      </c>
      <c r="N7" s="9"/>
    </row>
    <row r="8" spans="1:14" ht="15">
      <c r="A8" s="37" t="s">
        <v>6</v>
      </c>
      <c r="B8" s="6" t="s">
        <v>4</v>
      </c>
      <c r="C8" s="7">
        <v>39.6</v>
      </c>
      <c r="D8" s="7">
        <v>33.9</v>
      </c>
      <c r="E8" s="7">
        <v>53.800000000000004</v>
      </c>
      <c r="F8" s="7">
        <v>61.900000000000006</v>
      </c>
      <c r="G8" s="7">
        <v>95.20000000000002</v>
      </c>
      <c r="H8" s="7">
        <v>95.69999999999999</v>
      </c>
      <c r="I8" s="7">
        <v>103.80000000000001</v>
      </c>
      <c r="J8" s="7">
        <v>120.10000000000001</v>
      </c>
      <c r="K8" s="7">
        <v>95.30000000000001</v>
      </c>
      <c r="L8" s="7">
        <v>133.8</v>
      </c>
      <c r="M8" s="8">
        <v>145.85999999999999</v>
      </c>
      <c r="N8" s="9">
        <f>+M8/M26</f>
        <v>0.06047729547325826</v>
      </c>
    </row>
    <row r="9" spans="1:14" ht="15">
      <c r="A9" s="38"/>
      <c r="B9" s="10" t="s">
        <v>5</v>
      </c>
      <c r="C9" s="7"/>
      <c r="D9" s="11">
        <f aca="true" t="shared" si="1" ref="D9:M9">+D8/C8-1</f>
        <v>-0.14393939393939403</v>
      </c>
      <c r="E9" s="11">
        <f t="shared" si="1"/>
        <v>0.5870206489675518</v>
      </c>
      <c r="F9" s="11">
        <f t="shared" si="1"/>
        <v>0.15055762081784385</v>
      </c>
      <c r="G9" s="11">
        <f t="shared" si="1"/>
        <v>0.5379644588045236</v>
      </c>
      <c r="H9" s="11">
        <f t="shared" si="1"/>
        <v>0.005252100840335894</v>
      </c>
      <c r="I9" s="11">
        <f t="shared" si="1"/>
        <v>0.08463949843260221</v>
      </c>
      <c r="J9" s="11">
        <f t="shared" si="1"/>
        <v>0.15703275529865124</v>
      </c>
      <c r="K9" s="11">
        <f t="shared" si="1"/>
        <v>-0.20649458784346375</v>
      </c>
      <c r="L9" s="11">
        <f t="shared" si="1"/>
        <v>0.40398740818467993</v>
      </c>
      <c r="M9" s="11">
        <f t="shared" si="1"/>
        <v>0.09013452914798181</v>
      </c>
      <c r="N9" s="9"/>
    </row>
    <row r="10" spans="1:14" ht="15">
      <c r="A10" s="37" t="s">
        <v>7</v>
      </c>
      <c r="B10" s="6" t="s">
        <v>4</v>
      </c>
      <c r="C10" s="7">
        <v>71.39999999999999</v>
      </c>
      <c r="D10" s="7">
        <v>44.2</v>
      </c>
      <c r="E10" s="7">
        <v>106.89999999999999</v>
      </c>
      <c r="F10" s="7">
        <v>112.3</v>
      </c>
      <c r="G10" s="7">
        <v>122.10000000000001</v>
      </c>
      <c r="H10" s="7">
        <v>136.4</v>
      </c>
      <c r="I10" s="7">
        <v>158.7</v>
      </c>
      <c r="J10" s="7">
        <v>288</v>
      </c>
      <c r="K10" s="7">
        <v>349.8</v>
      </c>
      <c r="L10" s="7">
        <v>576</v>
      </c>
      <c r="M10" s="8">
        <v>611.273</v>
      </c>
      <c r="N10" s="9">
        <f>+M10/M26</f>
        <v>0.25344945725918694</v>
      </c>
    </row>
    <row r="11" spans="1:14" ht="15">
      <c r="A11" s="38"/>
      <c r="B11" s="10" t="s">
        <v>5</v>
      </c>
      <c r="C11" s="7"/>
      <c r="D11" s="11">
        <f aca="true" t="shared" si="2" ref="D11:M11">+D10/C10-1</f>
        <v>-0.3809523809523808</v>
      </c>
      <c r="E11" s="11">
        <f t="shared" si="2"/>
        <v>1.4185520361990949</v>
      </c>
      <c r="F11" s="11">
        <f t="shared" si="2"/>
        <v>0.05051449953227327</v>
      </c>
      <c r="G11" s="11">
        <f t="shared" si="2"/>
        <v>0.08726625111308994</v>
      </c>
      <c r="H11" s="11">
        <f t="shared" si="2"/>
        <v>0.11711711711711703</v>
      </c>
      <c r="I11" s="11">
        <f t="shared" si="2"/>
        <v>0.1634897360703811</v>
      </c>
      <c r="J11" s="11">
        <f t="shared" si="2"/>
        <v>0.8147448015122876</v>
      </c>
      <c r="K11" s="11">
        <f t="shared" si="2"/>
        <v>0.21458333333333335</v>
      </c>
      <c r="L11" s="11">
        <f t="shared" si="2"/>
        <v>0.6466552315608918</v>
      </c>
      <c r="M11" s="11">
        <f t="shared" si="2"/>
        <v>0.061237847222222364</v>
      </c>
      <c r="N11" s="9"/>
    </row>
    <row r="12" spans="1:14" ht="15">
      <c r="A12" s="37" t="s">
        <v>8</v>
      </c>
      <c r="B12" s="6" t="s">
        <v>4</v>
      </c>
      <c r="C12" s="7">
        <v>53.6</v>
      </c>
      <c r="D12" s="7">
        <v>95.60000000000001</v>
      </c>
      <c r="E12" s="7">
        <v>94.1</v>
      </c>
      <c r="F12" s="7">
        <v>96.3</v>
      </c>
      <c r="G12" s="7">
        <v>109.30000000000001</v>
      </c>
      <c r="H12" s="7">
        <v>112.4</v>
      </c>
      <c r="I12" s="7">
        <v>167.9</v>
      </c>
      <c r="J12" s="7">
        <v>164.6</v>
      </c>
      <c r="K12" s="7">
        <v>308.40999999999997</v>
      </c>
      <c r="L12" s="7">
        <v>261.6</v>
      </c>
      <c r="M12" s="8">
        <v>271.36199999999997</v>
      </c>
      <c r="N12" s="9">
        <f>+M12/M26</f>
        <v>0.11251364222003502</v>
      </c>
    </row>
    <row r="13" spans="1:14" ht="15">
      <c r="A13" s="38"/>
      <c r="B13" s="10" t="s">
        <v>5</v>
      </c>
      <c r="C13" s="7"/>
      <c r="D13" s="11">
        <f aca="true" t="shared" si="3" ref="D13:M13">+D12/C12-1</f>
        <v>0.783582089552239</v>
      </c>
      <c r="E13" s="11">
        <f t="shared" si="3"/>
        <v>-0.015690376569037823</v>
      </c>
      <c r="F13" s="11">
        <f t="shared" si="3"/>
        <v>0.023379383634431594</v>
      </c>
      <c r="G13" s="11">
        <f t="shared" si="3"/>
        <v>0.13499480789200424</v>
      </c>
      <c r="H13" s="11">
        <f t="shared" si="3"/>
        <v>0.02836230558096986</v>
      </c>
      <c r="I13" s="11">
        <f t="shared" si="3"/>
        <v>0.4937722419928825</v>
      </c>
      <c r="J13" s="11">
        <f t="shared" si="3"/>
        <v>-0.0196545562835021</v>
      </c>
      <c r="K13" s="11">
        <f t="shared" si="3"/>
        <v>0.8736938031591737</v>
      </c>
      <c r="L13" s="11">
        <f t="shared" si="3"/>
        <v>-0.15177847670308986</v>
      </c>
      <c r="M13" s="11">
        <f t="shared" si="3"/>
        <v>0.03731651376146772</v>
      </c>
      <c r="N13" s="9"/>
    </row>
    <row r="14" spans="1:14" ht="15">
      <c r="A14" s="37" t="s">
        <v>9</v>
      </c>
      <c r="B14" s="6" t="s">
        <v>4</v>
      </c>
      <c r="C14" s="7">
        <v>17.2</v>
      </c>
      <c r="D14" s="7">
        <v>18.1</v>
      </c>
      <c r="E14" s="7">
        <v>40.699999999999996</v>
      </c>
      <c r="F14" s="7">
        <v>45.6</v>
      </c>
      <c r="G14" s="7">
        <v>74</v>
      </c>
      <c r="H14" s="7">
        <v>73.5</v>
      </c>
      <c r="I14" s="7">
        <v>105.9</v>
      </c>
      <c r="J14" s="7">
        <v>251.6</v>
      </c>
      <c r="K14" s="7">
        <v>162</v>
      </c>
      <c r="L14" s="7">
        <v>201.8</v>
      </c>
      <c r="M14" s="8">
        <v>289.19300000000004</v>
      </c>
      <c r="N14" s="9">
        <f>+M14/M26</f>
        <v>0.11990683196077047</v>
      </c>
    </row>
    <row r="15" spans="1:14" ht="15">
      <c r="A15" s="38"/>
      <c r="B15" s="10" t="s">
        <v>5</v>
      </c>
      <c r="C15" s="7"/>
      <c r="D15" s="11">
        <f aca="true" t="shared" si="4" ref="D15:M15">+D14/C14-1</f>
        <v>0.05232558139534893</v>
      </c>
      <c r="E15" s="11">
        <f t="shared" si="4"/>
        <v>1.2486187845303864</v>
      </c>
      <c r="F15" s="11">
        <f t="shared" si="4"/>
        <v>0.12039312039312056</v>
      </c>
      <c r="G15" s="11">
        <f t="shared" si="4"/>
        <v>0.6228070175438596</v>
      </c>
      <c r="H15" s="11">
        <f t="shared" si="4"/>
        <v>-0.006756756756756799</v>
      </c>
      <c r="I15" s="11">
        <f t="shared" si="4"/>
        <v>0.4408163265306124</v>
      </c>
      <c r="J15" s="11">
        <f t="shared" si="4"/>
        <v>1.3758262511803587</v>
      </c>
      <c r="K15" s="11">
        <f t="shared" si="4"/>
        <v>-0.356120826709062</v>
      </c>
      <c r="L15" s="11">
        <f t="shared" si="4"/>
        <v>0.24567901234567913</v>
      </c>
      <c r="M15" s="11">
        <f t="shared" si="4"/>
        <v>0.43306739345887024</v>
      </c>
      <c r="N15" s="9"/>
    </row>
    <row r="16" spans="1:14" ht="15">
      <c r="A16" s="37" t="s">
        <v>10</v>
      </c>
      <c r="B16" s="6" t="s">
        <v>4</v>
      </c>
      <c r="C16" s="7">
        <v>12.8</v>
      </c>
      <c r="D16" s="7">
        <v>16.8</v>
      </c>
      <c r="E16" s="7">
        <v>23.7</v>
      </c>
      <c r="F16" s="7">
        <v>30.599999999999998</v>
      </c>
      <c r="G16" s="7">
        <v>40.2</v>
      </c>
      <c r="H16" s="7">
        <v>40.8</v>
      </c>
      <c r="I16" s="7">
        <v>53.6</v>
      </c>
      <c r="J16" s="7">
        <v>100.9</v>
      </c>
      <c r="K16" s="7">
        <v>105.1</v>
      </c>
      <c r="L16" s="7">
        <v>102.2</v>
      </c>
      <c r="M16" s="8">
        <v>104.45219999999998</v>
      </c>
      <c r="N16" s="9">
        <f>+M16/M26</f>
        <v>0.043308560004332</v>
      </c>
    </row>
    <row r="17" spans="1:14" ht="15">
      <c r="A17" s="38"/>
      <c r="B17" s="10" t="s">
        <v>5</v>
      </c>
      <c r="C17" s="7"/>
      <c r="D17" s="11">
        <f aca="true" t="shared" si="5" ref="D17:M17">+D16/C16-1</f>
        <v>0.3125</v>
      </c>
      <c r="E17" s="11">
        <f t="shared" si="5"/>
        <v>0.4107142857142856</v>
      </c>
      <c r="F17" s="11">
        <f t="shared" si="5"/>
        <v>0.2911392405063291</v>
      </c>
      <c r="G17" s="11">
        <f t="shared" si="5"/>
        <v>0.31372549019607865</v>
      </c>
      <c r="H17" s="11">
        <f t="shared" si="5"/>
        <v>0.01492537313432818</v>
      </c>
      <c r="I17" s="11">
        <f t="shared" si="5"/>
        <v>0.31372549019607865</v>
      </c>
      <c r="J17" s="11">
        <f t="shared" si="5"/>
        <v>0.8824626865671643</v>
      </c>
      <c r="K17" s="11">
        <f t="shared" si="5"/>
        <v>0.04162537165510405</v>
      </c>
      <c r="L17" s="11">
        <f t="shared" si="5"/>
        <v>-0.027592768791626976</v>
      </c>
      <c r="M17" s="11">
        <f t="shared" si="5"/>
        <v>0.02203718199608584</v>
      </c>
      <c r="N17" s="9"/>
    </row>
    <row r="18" spans="1:14" ht="15">
      <c r="A18" s="37" t="s">
        <v>11</v>
      </c>
      <c r="B18" s="6" t="s">
        <v>4</v>
      </c>
      <c r="C18" s="7">
        <v>195.7</v>
      </c>
      <c r="D18" s="7">
        <v>218.8</v>
      </c>
      <c r="E18" s="7">
        <v>112.69999999999999</v>
      </c>
      <c r="F18" s="7">
        <v>117.30000000000001</v>
      </c>
      <c r="G18" s="7">
        <v>136.7</v>
      </c>
      <c r="H18" s="7">
        <v>122.7</v>
      </c>
      <c r="I18" s="7">
        <v>159.29999999999998</v>
      </c>
      <c r="J18" s="7">
        <v>173.20000000000002</v>
      </c>
      <c r="K18" s="7">
        <v>173.87</v>
      </c>
      <c r="L18" s="7">
        <v>194.10000000000002</v>
      </c>
      <c r="M18" s="8">
        <v>202.25000000000003</v>
      </c>
      <c r="N18" s="9">
        <f>+M18/M26</f>
        <v>0.08385803516705394</v>
      </c>
    </row>
    <row r="19" spans="1:14" ht="15">
      <c r="A19" s="38"/>
      <c r="B19" s="10" t="s">
        <v>5</v>
      </c>
      <c r="C19" s="7"/>
      <c r="D19" s="11">
        <f aca="true" t="shared" si="6" ref="D19:M19">+D18/C18-1</f>
        <v>0.11803781297904958</v>
      </c>
      <c r="E19" s="11">
        <f t="shared" si="6"/>
        <v>-0.48491773308957964</v>
      </c>
      <c r="F19" s="11">
        <f t="shared" si="6"/>
        <v>0.04081632653061251</v>
      </c>
      <c r="G19" s="11">
        <f t="shared" si="6"/>
        <v>0.16538789428814993</v>
      </c>
      <c r="H19" s="11">
        <f t="shared" si="6"/>
        <v>-0.10241404535479137</v>
      </c>
      <c r="I19" s="11">
        <f t="shared" si="6"/>
        <v>0.29828850855745714</v>
      </c>
      <c r="J19" s="11">
        <f t="shared" si="6"/>
        <v>0.08725674827369767</v>
      </c>
      <c r="K19" s="11">
        <f t="shared" si="6"/>
        <v>0.003868360277136107</v>
      </c>
      <c r="L19" s="11">
        <f t="shared" si="6"/>
        <v>0.11635129694599433</v>
      </c>
      <c r="M19" s="11">
        <f t="shared" si="6"/>
        <v>0.04198866563627002</v>
      </c>
      <c r="N19" s="9"/>
    </row>
    <row r="20" spans="1:14" ht="15">
      <c r="A20" s="37" t="s">
        <v>12</v>
      </c>
      <c r="B20" s="6" t="s">
        <v>4</v>
      </c>
      <c r="C20" s="7">
        <v>102.2</v>
      </c>
      <c r="D20" s="7">
        <v>101.19999999999999</v>
      </c>
      <c r="E20" s="7">
        <v>113.09999999999998</v>
      </c>
      <c r="F20" s="7">
        <v>120.5</v>
      </c>
      <c r="G20" s="7">
        <v>122.49999999999999</v>
      </c>
      <c r="H20" s="7">
        <v>123.20000000000002</v>
      </c>
      <c r="I20" s="7">
        <v>117</v>
      </c>
      <c r="J20" s="7">
        <v>137.9</v>
      </c>
      <c r="K20" s="7">
        <v>217.6</v>
      </c>
      <c r="L20" s="7">
        <v>272.4</v>
      </c>
      <c r="M20" s="8">
        <v>339.70000000000005</v>
      </c>
      <c r="N20" s="9">
        <f>+M20/M26</f>
        <v>0.14084832902965747</v>
      </c>
    </row>
    <row r="21" spans="1:14" ht="15">
      <c r="A21" s="38"/>
      <c r="B21" s="10" t="s">
        <v>5</v>
      </c>
      <c r="C21" s="7"/>
      <c r="D21" s="11">
        <f aca="true" t="shared" si="7" ref="D21:M21">+D20/C20-1</f>
        <v>-0.009784735812133238</v>
      </c>
      <c r="E21" s="11">
        <f t="shared" si="7"/>
        <v>0.11758893280632399</v>
      </c>
      <c r="F21" s="11">
        <f t="shared" si="7"/>
        <v>0.065428824049514</v>
      </c>
      <c r="G21" s="11">
        <f t="shared" si="7"/>
        <v>0.016597510373443924</v>
      </c>
      <c r="H21" s="11">
        <f t="shared" si="7"/>
        <v>0.005714285714286005</v>
      </c>
      <c r="I21" s="11">
        <f t="shared" si="7"/>
        <v>-0.05032467532467544</v>
      </c>
      <c r="J21" s="11">
        <f t="shared" si="7"/>
        <v>0.17863247863247866</v>
      </c>
      <c r="K21" s="11">
        <f t="shared" si="7"/>
        <v>0.5779550398839739</v>
      </c>
      <c r="L21" s="11">
        <f t="shared" si="7"/>
        <v>0.25183823529411753</v>
      </c>
      <c r="M21" s="11">
        <f t="shared" si="7"/>
        <v>0.24706314243759198</v>
      </c>
      <c r="N21" s="9"/>
    </row>
    <row r="22" spans="1:14" ht="15">
      <c r="A22" s="37" t="s">
        <v>13</v>
      </c>
      <c r="B22" s="6" t="s">
        <v>4</v>
      </c>
      <c r="C22" s="7">
        <v>12.3</v>
      </c>
      <c r="D22" s="7">
        <v>26.6</v>
      </c>
      <c r="E22" s="7">
        <v>14.100000000000001</v>
      </c>
      <c r="F22" s="7">
        <v>31.6</v>
      </c>
      <c r="G22" s="7">
        <v>37.5</v>
      </c>
      <c r="H22" s="7">
        <v>38.2</v>
      </c>
      <c r="I22" s="7">
        <v>55.5</v>
      </c>
      <c r="J22" s="7">
        <v>67.1</v>
      </c>
      <c r="K22" s="7">
        <v>79.84</v>
      </c>
      <c r="L22" s="7">
        <v>143</v>
      </c>
      <c r="M22" s="8">
        <v>129.463</v>
      </c>
      <c r="N22" s="9">
        <f>+M22/M26</f>
        <v>0.05367867889657504</v>
      </c>
    </row>
    <row r="23" spans="1:14" ht="15">
      <c r="A23" s="38"/>
      <c r="B23" s="10" t="s">
        <v>5</v>
      </c>
      <c r="C23" s="7"/>
      <c r="D23" s="11">
        <f aca="true" t="shared" si="8" ref="D23:M23">+D22/C22-1</f>
        <v>1.1626016260162602</v>
      </c>
      <c r="E23" s="11">
        <f t="shared" si="8"/>
        <v>-0.4699248120300752</v>
      </c>
      <c r="F23" s="11">
        <f t="shared" si="8"/>
        <v>1.2411347517730493</v>
      </c>
      <c r="G23" s="11">
        <f t="shared" si="8"/>
        <v>0.18670886075949356</v>
      </c>
      <c r="H23" s="11">
        <f t="shared" si="8"/>
        <v>0.01866666666666683</v>
      </c>
      <c r="I23" s="11">
        <f t="shared" si="8"/>
        <v>0.45287958115183224</v>
      </c>
      <c r="J23" s="11">
        <f t="shared" si="8"/>
        <v>0.20900900900900887</v>
      </c>
      <c r="K23" s="11">
        <f t="shared" si="8"/>
        <v>0.189865871833085</v>
      </c>
      <c r="L23" s="11">
        <f t="shared" si="8"/>
        <v>0.7910821643286572</v>
      </c>
      <c r="M23" s="11">
        <f t="shared" si="8"/>
        <v>-0.09466433566433574</v>
      </c>
      <c r="N23" s="9"/>
    </row>
    <row r="24" spans="1:14" ht="15">
      <c r="A24" s="37" t="s">
        <v>14</v>
      </c>
      <c r="B24" s="6" t="s">
        <v>4</v>
      </c>
      <c r="C24" s="7">
        <v>336.3</v>
      </c>
      <c r="D24" s="7">
        <v>378.5</v>
      </c>
      <c r="E24" s="7">
        <v>370.09999999999997</v>
      </c>
      <c r="F24" s="7">
        <v>285.9</v>
      </c>
      <c r="G24" s="7">
        <v>121.39999999999999</v>
      </c>
      <c r="H24" s="7">
        <v>215.7</v>
      </c>
      <c r="I24" s="7">
        <v>211.1</v>
      </c>
      <c r="J24" s="7">
        <v>209.1</v>
      </c>
      <c r="K24" s="7">
        <v>149</v>
      </c>
      <c r="L24" s="7">
        <v>163.6</v>
      </c>
      <c r="M24" s="8">
        <v>175.52</v>
      </c>
      <c r="N24" s="9">
        <f>+M24/M26</f>
        <v>0.07277509187896813</v>
      </c>
    </row>
    <row r="25" spans="1:14" ht="15">
      <c r="A25" s="38"/>
      <c r="B25" s="10" t="s">
        <v>5</v>
      </c>
      <c r="C25" s="7"/>
      <c r="D25" s="11">
        <f aca="true" t="shared" si="9" ref="D25:M25">+D24/C24-1</f>
        <v>0.12548319952423426</v>
      </c>
      <c r="E25" s="11">
        <f t="shared" si="9"/>
        <v>-0.022192866578599868</v>
      </c>
      <c r="F25" s="11">
        <f t="shared" si="9"/>
        <v>-0.22750607943798973</v>
      </c>
      <c r="G25" s="11">
        <f t="shared" si="9"/>
        <v>-0.5753760055963624</v>
      </c>
      <c r="H25" s="11">
        <f t="shared" si="9"/>
        <v>0.7767710049423393</v>
      </c>
      <c r="I25" s="11">
        <f t="shared" si="9"/>
        <v>-0.02132591562355124</v>
      </c>
      <c r="J25" s="11">
        <f t="shared" si="9"/>
        <v>-0.009474182851729074</v>
      </c>
      <c r="K25" s="11">
        <f t="shared" si="9"/>
        <v>-0.2874222859875657</v>
      </c>
      <c r="L25" s="11">
        <f t="shared" si="9"/>
        <v>0.09798657718120807</v>
      </c>
      <c r="M25" s="11">
        <f t="shared" si="9"/>
        <v>0.07286063569682155</v>
      </c>
      <c r="N25" s="9"/>
    </row>
    <row r="26" spans="1:14" ht="15">
      <c r="A26" s="40" t="s">
        <v>15</v>
      </c>
      <c r="B26" s="15" t="s">
        <v>4</v>
      </c>
      <c r="C26" s="12">
        <v>891.5</v>
      </c>
      <c r="D26" s="12">
        <v>971.2999999999998</v>
      </c>
      <c r="E26" s="12">
        <v>984.2</v>
      </c>
      <c r="F26" s="12">
        <v>917.3000000000001</v>
      </c>
      <c r="G26" s="12">
        <v>879</v>
      </c>
      <c r="H26" s="12">
        <v>1065.5</v>
      </c>
      <c r="I26" s="12">
        <v>1201.1</v>
      </c>
      <c r="J26" s="12">
        <v>1633.9</v>
      </c>
      <c r="K26" s="12">
        <v>1751.09</v>
      </c>
      <c r="L26" s="12">
        <v>2166.2000000000003</v>
      </c>
      <c r="M26" s="12">
        <v>2411.8142</v>
      </c>
      <c r="N26" s="13">
        <f>+N6+N8+N10+N12+N14+N16+N18+N20+N22+N24</f>
        <v>1.0000000000000002</v>
      </c>
    </row>
    <row r="27" spans="1:14" ht="15">
      <c r="A27" s="41"/>
      <c r="B27" s="12" t="s">
        <v>5</v>
      </c>
      <c r="C27" s="13"/>
      <c r="D27" s="13">
        <f>+D26/C26-1</f>
        <v>0.0895120583286595</v>
      </c>
      <c r="E27" s="13">
        <f>+E26/D26-1</f>
        <v>0.013281169566560447</v>
      </c>
      <c r="F27" s="13">
        <f aca="true" t="shared" si="10" ref="F27:M27">+F26/E26-1</f>
        <v>-0.06797398902662055</v>
      </c>
      <c r="G27" s="13">
        <f t="shared" si="10"/>
        <v>-0.041752970674806544</v>
      </c>
      <c r="H27" s="13">
        <f t="shared" si="10"/>
        <v>0.21217292377701935</v>
      </c>
      <c r="I27" s="13">
        <f t="shared" si="10"/>
        <v>0.12726419521351473</v>
      </c>
      <c r="J27" s="13">
        <f t="shared" si="10"/>
        <v>0.3603363583381902</v>
      </c>
      <c r="K27" s="13">
        <f t="shared" si="10"/>
        <v>0.07172409572189231</v>
      </c>
      <c r="L27" s="13">
        <f t="shared" si="10"/>
        <v>0.2370580609791617</v>
      </c>
      <c r="M27" s="13">
        <f t="shared" si="10"/>
        <v>0.11338482134613592</v>
      </c>
      <c r="N27" s="14"/>
    </row>
  </sheetData>
  <sheetProtection/>
  <mergeCells count="13">
    <mergeCell ref="A1:N1"/>
    <mergeCell ref="A2:N2"/>
    <mergeCell ref="A6:A7"/>
    <mergeCell ref="A8:A9"/>
    <mergeCell ref="A10:A11"/>
    <mergeCell ref="A24:A25"/>
    <mergeCell ref="A26:A27"/>
    <mergeCell ref="A12:A13"/>
    <mergeCell ref="A14:A15"/>
    <mergeCell ref="A16:A17"/>
    <mergeCell ref="A18:A19"/>
    <mergeCell ref="A20:A21"/>
    <mergeCell ref="A22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25.5">
      <c r="A4" s="2" t="s">
        <v>1</v>
      </c>
      <c r="B4" s="2"/>
      <c r="C4" s="16">
        <v>2007</v>
      </c>
      <c r="D4" s="16">
        <v>2008</v>
      </c>
      <c r="E4" s="16">
        <v>2009</v>
      </c>
      <c r="F4" s="16">
        <v>2010</v>
      </c>
      <c r="G4" s="16">
        <v>2011</v>
      </c>
      <c r="H4" s="16">
        <v>2012</v>
      </c>
      <c r="I4" s="16">
        <v>2013</v>
      </c>
      <c r="J4" s="16">
        <v>2014</v>
      </c>
      <c r="K4" s="16">
        <v>2015</v>
      </c>
      <c r="L4" s="16">
        <v>2016</v>
      </c>
      <c r="M4" s="16">
        <v>2017</v>
      </c>
      <c r="N4" s="3" t="s">
        <v>2</v>
      </c>
    </row>
    <row r="5" spans="1:13" ht="1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">
      <c r="A6" s="42" t="s">
        <v>3</v>
      </c>
      <c r="B6" s="6" t="s">
        <v>4</v>
      </c>
      <c r="C6" s="7">
        <v>83.5</v>
      </c>
      <c r="D6" s="7">
        <v>43.3</v>
      </c>
      <c r="E6" s="7">
        <v>36.8</v>
      </c>
      <c r="F6" s="7">
        <v>24.1</v>
      </c>
      <c r="G6" s="7">
        <v>22.8</v>
      </c>
      <c r="H6" s="7">
        <v>38.1</v>
      </c>
      <c r="I6" s="7">
        <v>69.3</v>
      </c>
      <c r="J6" s="7">
        <v>104</v>
      </c>
      <c r="K6" s="7">
        <v>117.61999999999999</v>
      </c>
      <c r="L6" s="7">
        <v>134.1</v>
      </c>
      <c r="M6" s="7">
        <v>145.78</v>
      </c>
      <c r="N6" s="9">
        <f>+M6/M26</f>
        <v>0.060268060160571506</v>
      </c>
    </row>
    <row r="7" spans="1:14" ht="15">
      <c r="A7" s="43"/>
      <c r="B7" s="10" t="s">
        <v>5</v>
      </c>
      <c r="C7" s="7"/>
      <c r="D7" s="11">
        <f>+D6/C6-1</f>
        <v>-0.48143712574850306</v>
      </c>
      <c r="E7" s="11">
        <f aca="true" t="shared" si="0" ref="E7:M7">+E6/D6-1</f>
        <v>-0.15011547344110854</v>
      </c>
      <c r="F7" s="11">
        <f t="shared" si="0"/>
        <v>-0.34510869565217384</v>
      </c>
      <c r="G7" s="11">
        <f t="shared" si="0"/>
        <v>-0.053941908713692976</v>
      </c>
      <c r="H7" s="11">
        <f t="shared" si="0"/>
        <v>0.6710526315789473</v>
      </c>
      <c r="I7" s="11">
        <f t="shared" si="0"/>
        <v>0.8188976377952755</v>
      </c>
      <c r="J7" s="11">
        <f t="shared" si="0"/>
        <v>0.5007215007215007</v>
      </c>
      <c r="K7" s="11">
        <f t="shared" si="0"/>
        <v>0.13096153846153835</v>
      </c>
      <c r="L7" s="11">
        <f t="shared" si="0"/>
        <v>0.14011222581193672</v>
      </c>
      <c r="M7" s="11">
        <f t="shared" si="0"/>
        <v>0.0870991797166294</v>
      </c>
      <c r="N7" s="9"/>
    </row>
    <row r="8" spans="1:14" ht="15">
      <c r="A8" s="42" t="s">
        <v>6</v>
      </c>
      <c r="B8" s="6" t="s">
        <v>4</v>
      </c>
      <c r="C8" s="7">
        <v>146.1</v>
      </c>
      <c r="D8" s="7">
        <v>131.4</v>
      </c>
      <c r="E8" s="7">
        <v>105.1</v>
      </c>
      <c r="F8" s="7">
        <v>239.10000000000002</v>
      </c>
      <c r="G8" s="7">
        <v>260.8</v>
      </c>
      <c r="H8" s="7">
        <v>314</v>
      </c>
      <c r="I8" s="7">
        <v>290</v>
      </c>
      <c r="J8" s="7">
        <v>313.1</v>
      </c>
      <c r="K8" s="7">
        <v>230.8</v>
      </c>
      <c r="L8" s="7">
        <v>373.4</v>
      </c>
      <c r="M8" s="7">
        <v>386.45</v>
      </c>
      <c r="N8" s="9">
        <f>+M8/M26</f>
        <v>0.15976534400502715</v>
      </c>
    </row>
    <row r="9" spans="1:14" ht="15">
      <c r="A9" s="43"/>
      <c r="B9" s="10" t="s">
        <v>5</v>
      </c>
      <c r="C9" s="7"/>
      <c r="D9" s="11">
        <f aca="true" t="shared" si="1" ref="D9:M9">+D8/C8-1</f>
        <v>-0.1006160164271046</v>
      </c>
      <c r="E9" s="11">
        <f t="shared" si="1"/>
        <v>-0.20015220700152214</v>
      </c>
      <c r="F9" s="11">
        <f t="shared" si="1"/>
        <v>1.2749762131303526</v>
      </c>
      <c r="G9" s="11">
        <f t="shared" si="1"/>
        <v>0.09075700543705567</v>
      </c>
      <c r="H9" s="11">
        <f t="shared" si="1"/>
        <v>0.20398773006134974</v>
      </c>
      <c r="I9" s="11">
        <f t="shared" si="1"/>
        <v>-0.07643312101910826</v>
      </c>
      <c r="J9" s="11">
        <f t="shared" si="1"/>
        <v>0.07965517241379327</v>
      </c>
      <c r="K9" s="11">
        <f t="shared" si="1"/>
        <v>-0.2628553177898435</v>
      </c>
      <c r="L9" s="11">
        <f t="shared" si="1"/>
        <v>0.6178509532062391</v>
      </c>
      <c r="M9" s="11">
        <f t="shared" si="1"/>
        <v>0.03494911622924479</v>
      </c>
      <c r="N9" s="9"/>
    </row>
    <row r="10" spans="1:14" ht="15">
      <c r="A10" s="42" t="s">
        <v>7</v>
      </c>
      <c r="B10" s="6" t="s">
        <v>4</v>
      </c>
      <c r="C10" s="7">
        <v>111.39999999999999</v>
      </c>
      <c r="D10" s="7">
        <v>174.49999999999997</v>
      </c>
      <c r="E10" s="7">
        <v>95.5</v>
      </c>
      <c r="F10" s="7">
        <v>368.5</v>
      </c>
      <c r="G10" s="7">
        <v>257.9</v>
      </c>
      <c r="H10" s="7">
        <v>304.3</v>
      </c>
      <c r="I10" s="7">
        <v>322.2</v>
      </c>
      <c r="J10" s="7">
        <v>486.7</v>
      </c>
      <c r="K10" s="7">
        <v>667.98</v>
      </c>
      <c r="L10" s="7">
        <v>738.6</v>
      </c>
      <c r="M10" s="7">
        <v>770.66</v>
      </c>
      <c r="N10" s="9">
        <f>+M10/M26</f>
        <v>0.31860463193405153</v>
      </c>
    </row>
    <row r="11" spans="1:14" ht="15">
      <c r="A11" s="43"/>
      <c r="B11" s="10" t="s">
        <v>5</v>
      </c>
      <c r="C11" s="7"/>
      <c r="D11" s="11">
        <f aca="true" t="shared" si="2" ref="D11:M11">+D10/C10-1</f>
        <v>0.5664272890484738</v>
      </c>
      <c r="E11" s="11">
        <f t="shared" si="2"/>
        <v>-0.45272206303724916</v>
      </c>
      <c r="F11" s="11">
        <f t="shared" si="2"/>
        <v>2.858638743455497</v>
      </c>
      <c r="G11" s="11">
        <f t="shared" si="2"/>
        <v>-0.3001356852103121</v>
      </c>
      <c r="H11" s="11">
        <f t="shared" si="2"/>
        <v>0.17991469561845697</v>
      </c>
      <c r="I11" s="11">
        <f t="shared" si="2"/>
        <v>0.05882352941176472</v>
      </c>
      <c r="J11" s="11">
        <f t="shared" si="2"/>
        <v>0.5105524518932341</v>
      </c>
      <c r="K11" s="11">
        <f t="shared" si="2"/>
        <v>0.37246763920279435</v>
      </c>
      <c r="L11" s="11">
        <f t="shared" si="2"/>
        <v>0.105721728195455</v>
      </c>
      <c r="M11" s="11">
        <f t="shared" si="2"/>
        <v>0.04340644462496601</v>
      </c>
      <c r="N11" s="9"/>
    </row>
    <row r="12" spans="1:14" ht="15">
      <c r="A12" s="42" t="s">
        <v>8</v>
      </c>
      <c r="B12" s="6" t="s">
        <v>4</v>
      </c>
      <c r="C12" s="7">
        <v>75.9</v>
      </c>
      <c r="D12" s="7">
        <v>98.70000000000002</v>
      </c>
      <c r="E12" s="7">
        <v>103.30000000000001</v>
      </c>
      <c r="F12" s="7">
        <v>118.7</v>
      </c>
      <c r="G12" s="7">
        <v>124.80000000000001</v>
      </c>
      <c r="H12" s="7">
        <v>133.5</v>
      </c>
      <c r="I12" s="7">
        <v>219.2</v>
      </c>
      <c r="J12" s="7">
        <v>289.6</v>
      </c>
      <c r="K12" s="7">
        <v>269.25</v>
      </c>
      <c r="L12" s="7">
        <v>303.6</v>
      </c>
      <c r="M12" s="7">
        <v>231.04999999999998</v>
      </c>
      <c r="N12" s="9">
        <f>+M12/M26</f>
        <v>0.0955202037323367</v>
      </c>
    </row>
    <row r="13" spans="1:14" ht="15">
      <c r="A13" s="43"/>
      <c r="B13" s="10" t="s">
        <v>5</v>
      </c>
      <c r="C13" s="7"/>
      <c r="D13" s="11">
        <f aca="true" t="shared" si="3" ref="D13:M13">+D12/C12-1</f>
        <v>0.3003952569169961</v>
      </c>
      <c r="E13" s="11">
        <f t="shared" si="3"/>
        <v>0.04660587639311031</v>
      </c>
      <c r="F13" s="11">
        <f t="shared" si="3"/>
        <v>0.1490803484995158</v>
      </c>
      <c r="G13" s="11">
        <f t="shared" si="3"/>
        <v>0.05139005897219895</v>
      </c>
      <c r="H13" s="11">
        <f t="shared" si="3"/>
        <v>0.06971153846153832</v>
      </c>
      <c r="I13" s="11">
        <f t="shared" si="3"/>
        <v>0.6419475655430711</v>
      </c>
      <c r="J13" s="11">
        <f t="shared" si="3"/>
        <v>0.3211678832116791</v>
      </c>
      <c r="K13" s="11">
        <f t="shared" si="3"/>
        <v>-0.07026933701657467</v>
      </c>
      <c r="L13" s="11">
        <f t="shared" si="3"/>
        <v>0.12757660167130935</v>
      </c>
      <c r="M13" s="11">
        <f t="shared" si="3"/>
        <v>-0.2389657444005271</v>
      </c>
      <c r="N13" s="9"/>
    </row>
    <row r="14" spans="1:14" ht="15">
      <c r="A14" s="42" t="s">
        <v>9</v>
      </c>
      <c r="B14" s="6" t="s">
        <v>4</v>
      </c>
      <c r="C14" s="7">
        <v>114.7</v>
      </c>
      <c r="D14" s="7">
        <v>108.3</v>
      </c>
      <c r="E14" s="7">
        <v>164.8</v>
      </c>
      <c r="F14" s="7">
        <v>187.8</v>
      </c>
      <c r="G14" s="7">
        <v>258.5</v>
      </c>
      <c r="H14" s="7">
        <v>156.9</v>
      </c>
      <c r="I14" s="7">
        <v>275.4</v>
      </c>
      <c r="J14" s="7">
        <v>318.3</v>
      </c>
      <c r="K14" s="7">
        <v>389.2</v>
      </c>
      <c r="L14" s="7">
        <v>382.00000000000006</v>
      </c>
      <c r="M14" s="7">
        <v>385.76</v>
      </c>
      <c r="N14" s="9">
        <f>+M14/M26</f>
        <v>0.159480085660187</v>
      </c>
    </row>
    <row r="15" spans="1:14" ht="15">
      <c r="A15" s="43"/>
      <c r="B15" s="10" t="s">
        <v>5</v>
      </c>
      <c r="C15" s="7"/>
      <c r="D15" s="11">
        <f aca="true" t="shared" si="4" ref="D15:M15">+D14/C14-1</f>
        <v>-0.05579773321708814</v>
      </c>
      <c r="E15" s="11">
        <f t="shared" si="4"/>
        <v>0.5216989843028625</v>
      </c>
      <c r="F15" s="11">
        <f t="shared" si="4"/>
        <v>0.1395631067961165</v>
      </c>
      <c r="G15" s="11">
        <f t="shared" si="4"/>
        <v>0.37646432374866867</v>
      </c>
      <c r="H15" s="11">
        <f t="shared" si="4"/>
        <v>-0.393036750483559</v>
      </c>
      <c r="I15" s="11">
        <f t="shared" si="4"/>
        <v>0.7552581261950284</v>
      </c>
      <c r="J15" s="11">
        <f t="shared" si="4"/>
        <v>0.15577342047930287</v>
      </c>
      <c r="K15" s="11">
        <f t="shared" si="4"/>
        <v>0.22274583726044606</v>
      </c>
      <c r="L15" s="11">
        <f t="shared" si="4"/>
        <v>-0.01849948612538521</v>
      </c>
      <c r="M15" s="11">
        <f t="shared" si="4"/>
        <v>0.009842931937172672</v>
      </c>
      <c r="N15" s="9"/>
    </row>
    <row r="16" spans="1:14" ht="15">
      <c r="A16" s="42" t="s">
        <v>10</v>
      </c>
      <c r="B16" s="6" t="s">
        <v>4</v>
      </c>
      <c r="C16" s="7">
        <v>17.8</v>
      </c>
      <c r="D16" s="7">
        <v>22.3</v>
      </c>
      <c r="E16" s="7">
        <v>20.7</v>
      </c>
      <c r="F16" s="7">
        <v>23.299999999999997</v>
      </c>
      <c r="G16" s="7">
        <v>24.000000000000004</v>
      </c>
      <c r="H16" s="7">
        <v>27.3</v>
      </c>
      <c r="I16" s="7">
        <v>75.5</v>
      </c>
      <c r="J16" s="7">
        <v>141.1</v>
      </c>
      <c r="K16" s="7">
        <v>166.60000000000002</v>
      </c>
      <c r="L16" s="7">
        <v>137.4</v>
      </c>
      <c r="M16" s="7">
        <v>141.07</v>
      </c>
      <c r="N16" s="9">
        <f>+M16/M26</f>
        <v>0.058320861893619305</v>
      </c>
    </row>
    <row r="17" spans="1:14" ht="15">
      <c r="A17" s="43"/>
      <c r="B17" s="10" t="s">
        <v>5</v>
      </c>
      <c r="C17" s="7"/>
      <c r="D17" s="11">
        <f aca="true" t="shared" si="5" ref="D17:M17">+D16/C16-1</f>
        <v>0.252808988764045</v>
      </c>
      <c r="E17" s="11">
        <f t="shared" si="5"/>
        <v>-0.07174887892376691</v>
      </c>
      <c r="F17" s="11">
        <f t="shared" si="5"/>
        <v>0.1256038647342994</v>
      </c>
      <c r="G17" s="11">
        <f t="shared" si="5"/>
        <v>0.030042918454936007</v>
      </c>
      <c r="H17" s="11">
        <f t="shared" si="5"/>
        <v>0.13749999999999996</v>
      </c>
      <c r="I17" s="11">
        <f t="shared" si="5"/>
        <v>1.7655677655677655</v>
      </c>
      <c r="J17" s="11">
        <f t="shared" si="5"/>
        <v>0.8688741721854303</v>
      </c>
      <c r="K17" s="11">
        <f t="shared" si="5"/>
        <v>0.1807228915662653</v>
      </c>
      <c r="L17" s="11">
        <f t="shared" si="5"/>
        <v>-0.1752701080432174</v>
      </c>
      <c r="M17" s="11">
        <f t="shared" si="5"/>
        <v>0.02671033478893725</v>
      </c>
      <c r="N17" s="9"/>
    </row>
    <row r="18" spans="1:14" ht="15">
      <c r="A18" s="42" t="s">
        <v>11</v>
      </c>
      <c r="B18" s="6" t="s">
        <v>4</v>
      </c>
      <c r="C18" s="7">
        <v>234.20000000000002</v>
      </c>
      <c r="D18" s="7">
        <v>253.79999999999998</v>
      </c>
      <c r="E18" s="7">
        <v>155.3</v>
      </c>
      <c r="F18" s="7">
        <v>155.1</v>
      </c>
      <c r="G18" s="7">
        <v>118</v>
      </c>
      <c r="H18" s="7">
        <v>117.3</v>
      </c>
      <c r="I18" s="7">
        <v>121.9</v>
      </c>
      <c r="J18" s="7">
        <v>127.4</v>
      </c>
      <c r="K18" s="7">
        <v>140.88</v>
      </c>
      <c r="L18" s="7">
        <v>174</v>
      </c>
      <c r="M18" s="7">
        <v>169.59</v>
      </c>
      <c r="N18" s="9">
        <f>+M18/M26</f>
        <v>0.0701115401470114</v>
      </c>
    </row>
    <row r="19" spans="1:14" ht="15">
      <c r="A19" s="43"/>
      <c r="B19" s="10" t="s">
        <v>5</v>
      </c>
      <c r="C19" s="7"/>
      <c r="D19" s="11">
        <f aca="true" t="shared" si="6" ref="D19:M19">+D18/C18-1</f>
        <v>0.0836891545687446</v>
      </c>
      <c r="E19" s="11">
        <f t="shared" si="6"/>
        <v>-0.38810086682427103</v>
      </c>
      <c r="F19" s="11">
        <f t="shared" si="6"/>
        <v>-0.0012878300064392834</v>
      </c>
      <c r="G19" s="11">
        <f t="shared" si="6"/>
        <v>-0.23920051579626045</v>
      </c>
      <c r="H19" s="11">
        <f t="shared" si="6"/>
        <v>-0.0059322033898305815</v>
      </c>
      <c r="I19" s="11">
        <f t="shared" si="6"/>
        <v>0.03921568627450989</v>
      </c>
      <c r="J19" s="11">
        <f t="shared" si="6"/>
        <v>0.0451189499589828</v>
      </c>
      <c r="K19" s="11">
        <f t="shared" si="6"/>
        <v>0.10580847723704867</v>
      </c>
      <c r="L19" s="11">
        <f t="shared" si="6"/>
        <v>0.2350936967632027</v>
      </c>
      <c r="M19" s="11">
        <f t="shared" si="6"/>
        <v>-0.02534482758620693</v>
      </c>
      <c r="N19" s="9"/>
    </row>
    <row r="20" spans="1:14" ht="15">
      <c r="A20" s="42" t="s">
        <v>12</v>
      </c>
      <c r="B20" s="6" t="s">
        <v>4</v>
      </c>
      <c r="C20" s="7">
        <v>3.8</v>
      </c>
      <c r="D20" s="7">
        <v>13</v>
      </c>
      <c r="E20" s="7">
        <v>16</v>
      </c>
      <c r="F20" s="7">
        <v>16.799999999999997</v>
      </c>
      <c r="G20" s="7">
        <v>12.299999999999999</v>
      </c>
      <c r="H20" s="7">
        <v>19.7</v>
      </c>
      <c r="I20" s="7">
        <v>31</v>
      </c>
      <c r="J20" s="7">
        <v>37.7</v>
      </c>
      <c r="K20" s="7">
        <v>50.830000000000005</v>
      </c>
      <c r="L20" s="7">
        <v>60.7</v>
      </c>
      <c r="M20" s="7">
        <v>56.12</v>
      </c>
      <c r="N20" s="9">
        <f>+M20/M26</f>
        <v>0.023201012046997344</v>
      </c>
    </row>
    <row r="21" spans="1:14" ht="15">
      <c r="A21" s="43"/>
      <c r="B21" s="10" t="s">
        <v>5</v>
      </c>
      <c r="C21" s="7"/>
      <c r="D21" s="11">
        <f aca="true" t="shared" si="7" ref="D21:M21">+D20/C20-1</f>
        <v>2.4210526315789473</v>
      </c>
      <c r="E21" s="11">
        <f t="shared" si="7"/>
        <v>0.23076923076923084</v>
      </c>
      <c r="F21" s="11">
        <f t="shared" si="7"/>
        <v>0.04999999999999982</v>
      </c>
      <c r="G21" s="11">
        <f t="shared" si="7"/>
        <v>-0.2678571428571428</v>
      </c>
      <c r="H21" s="11">
        <f t="shared" si="7"/>
        <v>0.6016260162601628</v>
      </c>
      <c r="I21" s="11">
        <f t="shared" si="7"/>
        <v>0.5736040609137056</v>
      </c>
      <c r="J21" s="11">
        <f t="shared" si="7"/>
        <v>0.21612903225806468</v>
      </c>
      <c r="K21" s="11">
        <f t="shared" si="7"/>
        <v>0.34827586206896566</v>
      </c>
      <c r="L21" s="11">
        <f t="shared" si="7"/>
        <v>0.1941766673224472</v>
      </c>
      <c r="M21" s="11">
        <f t="shared" si="7"/>
        <v>-0.07545304777594741</v>
      </c>
      <c r="N21" s="9"/>
    </row>
    <row r="22" spans="1:14" ht="15">
      <c r="A22" s="42" t="s">
        <v>13</v>
      </c>
      <c r="B22" s="6" t="s">
        <v>4</v>
      </c>
      <c r="C22" s="7">
        <v>41.7</v>
      </c>
      <c r="D22" s="7">
        <v>32.2</v>
      </c>
      <c r="E22" s="7">
        <v>44.300000000000004</v>
      </c>
      <c r="F22" s="7">
        <v>47.99999999999999</v>
      </c>
      <c r="G22" s="7">
        <v>59.199999999999996</v>
      </c>
      <c r="H22" s="7">
        <v>64.10000000000001</v>
      </c>
      <c r="I22" s="7">
        <v>97</v>
      </c>
      <c r="J22" s="7">
        <v>260.2</v>
      </c>
      <c r="K22" s="7">
        <v>114.49900000000001</v>
      </c>
      <c r="L22" s="7">
        <v>93.10000000000001</v>
      </c>
      <c r="M22" s="7">
        <v>82.58000000000001</v>
      </c>
      <c r="N22" s="9">
        <f>+M22/M26</f>
        <v>0.034140049444779774</v>
      </c>
    </row>
    <row r="23" spans="1:14" ht="15">
      <c r="A23" s="43"/>
      <c r="B23" s="10" t="s">
        <v>5</v>
      </c>
      <c r="C23" s="7"/>
      <c r="D23" s="11">
        <f aca="true" t="shared" si="8" ref="D23:M23">+D22/C22-1</f>
        <v>-0.22781774580335734</v>
      </c>
      <c r="E23" s="11">
        <f t="shared" si="8"/>
        <v>0.37577639751552794</v>
      </c>
      <c r="F23" s="11">
        <f t="shared" si="8"/>
        <v>0.08352144469525924</v>
      </c>
      <c r="G23" s="11">
        <f t="shared" si="8"/>
        <v>0.2333333333333334</v>
      </c>
      <c r="H23" s="11">
        <f t="shared" si="8"/>
        <v>0.0827702702702704</v>
      </c>
      <c r="I23" s="11">
        <f t="shared" si="8"/>
        <v>0.5132605304212166</v>
      </c>
      <c r="J23" s="11">
        <f t="shared" si="8"/>
        <v>1.6824742268041235</v>
      </c>
      <c r="K23" s="11">
        <f t="shared" si="8"/>
        <v>-0.5599577248270561</v>
      </c>
      <c r="L23" s="11">
        <f t="shared" si="8"/>
        <v>-0.1868924619428991</v>
      </c>
      <c r="M23" s="11">
        <f t="shared" si="8"/>
        <v>-0.11299677765843175</v>
      </c>
      <c r="N23" s="9"/>
    </row>
    <row r="24" spans="1:14" ht="15">
      <c r="A24" s="42" t="s">
        <v>14</v>
      </c>
      <c r="B24" s="6" t="s">
        <v>4</v>
      </c>
      <c r="C24" s="7">
        <v>50.7</v>
      </c>
      <c r="D24" s="7">
        <v>68.1</v>
      </c>
      <c r="E24" s="7">
        <v>50.699999999999996</v>
      </c>
      <c r="F24" s="7">
        <v>33.7</v>
      </c>
      <c r="G24" s="7">
        <v>65</v>
      </c>
      <c r="H24" s="7">
        <v>67.3</v>
      </c>
      <c r="I24" s="7">
        <v>16</v>
      </c>
      <c r="J24" s="7">
        <v>15.5</v>
      </c>
      <c r="K24" s="7">
        <v>18.099999999999998</v>
      </c>
      <c r="L24" s="7">
        <v>39.699999999999996</v>
      </c>
      <c r="M24" s="7">
        <v>49.800000000000004</v>
      </c>
      <c r="N24" s="9">
        <f>+M24/M26</f>
        <v>0.020588210975418172</v>
      </c>
    </row>
    <row r="25" spans="1:14" ht="15">
      <c r="A25" s="43"/>
      <c r="B25" s="10" t="s">
        <v>5</v>
      </c>
      <c r="C25" s="7"/>
      <c r="D25" s="11">
        <f aca="true" t="shared" si="9" ref="D25:M25">+D24/C24-1</f>
        <v>0.3431952662721891</v>
      </c>
      <c r="E25" s="11">
        <f t="shared" si="9"/>
        <v>-0.2555066079295154</v>
      </c>
      <c r="F25" s="11">
        <f t="shared" si="9"/>
        <v>-0.3353057199211045</v>
      </c>
      <c r="G25" s="11">
        <f t="shared" si="9"/>
        <v>0.9287833827893173</v>
      </c>
      <c r="H25" s="11">
        <f t="shared" si="9"/>
        <v>0.03538461538461535</v>
      </c>
      <c r="I25" s="11">
        <f t="shared" si="9"/>
        <v>-0.7622585438335809</v>
      </c>
      <c r="J25" s="11">
        <f t="shared" si="9"/>
        <v>-0.03125</v>
      </c>
      <c r="K25" s="11">
        <f t="shared" si="9"/>
        <v>0.16774193548387073</v>
      </c>
      <c r="L25" s="11">
        <f t="shared" si="9"/>
        <v>1.1933701657458564</v>
      </c>
      <c r="M25" s="11">
        <f t="shared" si="9"/>
        <v>0.2544080604534007</v>
      </c>
      <c r="N25" s="9"/>
    </row>
    <row r="26" spans="1:14" ht="15">
      <c r="A26" s="44" t="s">
        <v>18</v>
      </c>
      <c r="B26" s="15" t="s">
        <v>4</v>
      </c>
      <c r="C26" s="12">
        <v>879.8</v>
      </c>
      <c r="D26" s="12">
        <v>945.5999999999999</v>
      </c>
      <c r="E26" s="12">
        <v>792.5</v>
      </c>
      <c r="F26" s="12">
        <v>1215.1000000000001</v>
      </c>
      <c r="G26" s="12">
        <v>1203.3</v>
      </c>
      <c r="H26" s="12">
        <v>1242.5</v>
      </c>
      <c r="I26" s="12">
        <v>1517.4999999999998</v>
      </c>
      <c r="J26" s="12">
        <v>2093.6000000000004</v>
      </c>
      <c r="K26" s="12">
        <v>2165.7590000000005</v>
      </c>
      <c r="L26" s="12">
        <f>+L6+L8+L10+L12+L14+L16+L18+L20+L22+L24</f>
        <v>2436.5999999999995</v>
      </c>
      <c r="M26" s="12">
        <f>+M6+M8+M10+M12+M14+M16+M18+M20+M22+M24</f>
        <v>2418.86</v>
      </c>
      <c r="N26" s="13">
        <f>+N6+N8+N10+N12+N14+N16+N18+N20+N22+N24</f>
        <v>0.9999999999999999</v>
      </c>
    </row>
    <row r="27" spans="1:14" ht="15">
      <c r="A27" s="45"/>
      <c r="B27" s="12" t="s">
        <v>5</v>
      </c>
      <c r="C27" s="13"/>
      <c r="D27" s="13">
        <f>+D26/C26-1</f>
        <v>0.07478972493748581</v>
      </c>
      <c r="E27" s="13">
        <f>+E26/D26-1</f>
        <v>-0.16190778341793566</v>
      </c>
      <c r="F27" s="13">
        <f aca="true" t="shared" si="10" ref="F27:M27">+F26/E26-1</f>
        <v>0.5332492113564671</v>
      </c>
      <c r="G27" s="13">
        <f t="shared" si="10"/>
        <v>-0.009711134886017714</v>
      </c>
      <c r="H27" s="13">
        <f t="shared" si="10"/>
        <v>0.03257707969749868</v>
      </c>
      <c r="I27" s="13">
        <f t="shared" si="10"/>
        <v>0.22132796780684094</v>
      </c>
      <c r="J27" s="13">
        <f t="shared" si="10"/>
        <v>0.3796375617792427</v>
      </c>
      <c r="K27" s="13">
        <f t="shared" si="10"/>
        <v>0.034466469239587294</v>
      </c>
      <c r="L27" s="13">
        <f t="shared" si="10"/>
        <v>0.12505592727537973</v>
      </c>
      <c r="M27" s="13">
        <f t="shared" si="10"/>
        <v>-0.007280636953131192</v>
      </c>
      <c r="N27" s="14"/>
    </row>
  </sheetData>
  <sheetProtection/>
  <mergeCells count="13">
    <mergeCell ref="A1:N1"/>
    <mergeCell ref="A2:N2"/>
    <mergeCell ref="A6:A7"/>
    <mergeCell ref="A8:A9"/>
    <mergeCell ref="A22:A23"/>
    <mergeCell ref="A24:A25"/>
    <mergeCell ref="A26:A27"/>
    <mergeCell ref="A10:A11"/>
    <mergeCell ref="A12:A13"/>
    <mergeCell ref="A14:A15"/>
    <mergeCell ref="A16:A17"/>
    <mergeCell ref="A18:A19"/>
    <mergeCell ref="A20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6.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38.25">
      <c r="A4" s="16" t="s">
        <v>1</v>
      </c>
      <c r="B4" s="16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  <c r="M4" s="2">
        <v>2017</v>
      </c>
      <c r="N4" s="3" t="s">
        <v>2</v>
      </c>
    </row>
    <row r="5" spans="1:13" ht="15">
      <c r="A5" s="4"/>
      <c r="B5" s="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5">
      <c r="A6" s="18" t="s">
        <v>3</v>
      </c>
      <c r="B6" s="19" t="s">
        <v>21</v>
      </c>
      <c r="C6" s="20">
        <v>0.144</v>
      </c>
      <c r="D6" s="20">
        <v>0</v>
      </c>
      <c r="E6" s="20">
        <v>0</v>
      </c>
      <c r="F6" s="20">
        <v>0</v>
      </c>
      <c r="G6" s="21">
        <v>5.771</v>
      </c>
      <c r="H6" s="21">
        <v>45.544</v>
      </c>
      <c r="I6" s="21">
        <v>42.484</v>
      </c>
      <c r="J6" s="20">
        <v>59.3</v>
      </c>
      <c r="K6" s="20">
        <v>21.2</v>
      </c>
      <c r="L6" s="20">
        <v>32.7</v>
      </c>
      <c r="M6" s="7">
        <v>52.147</v>
      </c>
      <c r="N6" s="9">
        <f>+M6/M26</f>
        <v>0.020334595123030437</v>
      </c>
    </row>
    <row r="7" spans="1:14" ht="15">
      <c r="A7" s="18"/>
      <c r="B7" s="10" t="s">
        <v>5</v>
      </c>
      <c r="C7" s="20"/>
      <c r="D7" s="22">
        <f>+D6/C6-1</f>
        <v>-1</v>
      </c>
      <c r="E7" s="23" t="e">
        <f aca="true" t="shared" si="0" ref="E7:M7">+E6/D6-1</f>
        <v>#DIV/0!</v>
      </c>
      <c r="F7" s="23" t="e">
        <f t="shared" si="0"/>
        <v>#DIV/0!</v>
      </c>
      <c r="G7" s="23" t="e">
        <f t="shared" si="0"/>
        <v>#DIV/0!</v>
      </c>
      <c r="H7" s="22">
        <f t="shared" si="0"/>
        <v>6.891873158897938</v>
      </c>
      <c r="I7" s="22">
        <f t="shared" si="0"/>
        <v>-0.0671877744598629</v>
      </c>
      <c r="J7" s="22">
        <f t="shared" si="0"/>
        <v>0.3958196026739478</v>
      </c>
      <c r="K7" s="22">
        <f t="shared" si="0"/>
        <v>-0.642495784148398</v>
      </c>
      <c r="L7" s="22">
        <f t="shared" si="0"/>
        <v>0.5424528301886795</v>
      </c>
      <c r="M7" s="22">
        <f t="shared" si="0"/>
        <v>0.594709480122324</v>
      </c>
      <c r="N7" s="9"/>
    </row>
    <row r="8" spans="1:14" ht="15">
      <c r="A8" s="18" t="s">
        <v>22</v>
      </c>
      <c r="B8" s="19" t="s">
        <v>21</v>
      </c>
      <c r="C8" s="20">
        <v>4.291</v>
      </c>
      <c r="D8" s="20">
        <v>1.442</v>
      </c>
      <c r="E8" s="20">
        <v>1.486</v>
      </c>
      <c r="F8" s="20">
        <v>2.576</v>
      </c>
      <c r="G8" s="20">
        <v>3.072</v>
      </c>
      <c r="H8" s="20">
        <v>3.302</v>
      </c>
      <c r="I8" s="20">
        <v>3.7700000000000005</v>
      </c>
      <c r="J8" s="20">
        <v>1.9</v>
      </c>
      <c r="K8" s="20">
        <v>0.9</v>
      </c>
      <c r="L8" s="20">
        <v>0.7</v>
      </c>
      <c r="M8" s="7">
        <v>1.17</v>
      </c>
      <c r="N8" s="9">
        <f>+M8/M26</f>
        <v>0.00045623863873177004</v>
      </c>
    </row>
    <row r="9" spans="1:14" ht="15">
      <c r="A9" s="18"/>
      <c r="B9" s="10" t="s">
        <v>5</v>
      </c>
      <c r="C9" s="20"/>
      <c r="D9" s="22">
        <f aca="true" t="shared" si="1" ref="D9:M9">+D8/C8-1</f>
        <v>-0.6639477977161501</v>
      </c>
      <c r="E9" s="22">
        <f t="shared" si="1"/>
        <v>0.030513176144244092</v>
      </c>
      <c r="F9" s="22">
        <f t="shared" si="1"/>
        <v>0.7335127860026918</v>
      </c>
      <c r="G9" s="22">
        <f t="shared" si="1"/>
        <v>0.1925465838509317</v>
      </c>
      <c r="H9" s="22">
        <f t="shared" si="1"/>
        <v>0.07486979166666674</v>
      </c>
      <c r="I9" s="22">
        <f t="shared" si="1"/>
        <v>0.14173228346456712</v>
      </c>
      <c r="J9" s="22">
        <f t="shared" si="1"/>
        <v>-0.4960212201591513</v>
      </c>
      <c r="K9" s="22">
        <f t="shared" si="1"/>
        <v>-0.5263157894736842</v>
      </c>
      <c r="L9" s="22">
        <f t="shared" si="1"/>
        <v>-0.22222222222222232</v>
      </c>
      <c r="M9" s="22">
        <f t="shared" si="1"/>
        <v>0.6714285714285715</v>
      </c>
      <c r="N9" s="9"/>
    </row>
    <row r="10" spans="1:14" ht="15">
      <c r="A10" s="18" t="s">
        <v>7</v>
      </c>
      <c r="B10" s="19" t="s">
        <v>21</v>
      </c>
      <c r="C10" s="20">
        <v>17</v>
      </c>
      <c r="D10" s="20">
        <v>25.977</v>
      </c>
      <c r="E10" s="20">
        <v>29.614</v>
      </c>
      <c r="F10" s="20">
        <v>36.8</v>
      </c>
      <c r="G10" s="20">
        <v>38.894</v>
      </c>
      <c r="H10" s="20">
        <v>32.871</v>
      </c>
      <c r="I10" s="20">
        <v>60.271</v>
      </c>
      <c r="J10" s="20">
        <v>60.6</v>
      </c>
      <c r="K10" s="20">
        <v>60.6</v>
      </c>
      <c r="L10" s="20">
        <v>77.5</v>
      </c>
      <c r="M10" s="7">
        <v>62.456</v>
      </c>
      <c r="N10" s="9">
        <f>+M10/M26</f>
        <v>0.02435456446207815</v>
      </c>
    </row>
    <row r="11" spans="1:14" ht="15">
      <c r="A11" s="18"/>
      <c r="B11" s="10" t="s">
        <v>5</v>
      </c>
      <c r="C11" s="20"/>
      <c r="D11" s="22">
        <f aca="true" t="shared" si="2" ref="D11:M11">+D10/C10-1</f>
        <v>0.5280588235294117</v>
      </c>
      <c r="E11" s="22">
        <f t="shared" si="2"/>
        <v>0.14000846903029607</v>
      </c>
      <c r="F11" s="22">
        <f t="shared" si="2"/>
        <v>0.24265550077665954</v>
      </c>
      <c r="G11" s="22">
        <f t="shared" si="2"/>
        <v>0.05690217391304353</v>
      </c>
      <c r="H11" s="22">
        <f t="shared" si="2"/>
        <v>-0.1548567902504241</v>
      </c>
      <c r="I11" s="22">
        <f t="shared" si="2"/>
        <v>0.8335614979769401</v>
      </c>
      <c r="J11" s="22">
        <f t="shared" si="2"/>
        <v>0.005458678302998177</v>
      </c>
      <c r="K11" s="22">
        <f t="shared" si="2"/>
        <v>0</v>
      </c>
      <c r="L11" s="22">
        <f t="shared" si="2"/>
        <v>0.27887788778877876</v>
      </c>
      <c r="M11" s="22">
        <f t="shared" si="2"/>
        <v>-0.19411612903225806</v>
      </c>
      <c r="N11" s="9"/>
    </row>
    <row r="12" spans="1:14" ht="15">
      <c r="A12" s="18" t="s">
        <v>8</v>
      </c>
      <c r="B12" s="19" t="s">
        <v>21</v>
      </c>
      <c r="C12" s="20">
        <v>82.616</v>
      </c>
      <c r="D12" s="20">
        <v>72.873</v>
      </c>
      <c r="E12" s="20">
        <v>56.345</v>
      </c>
      <c r="F12" s="20">
        <v>107.3</v>
      </c>
      <c r="G12" s="20">
        <v>53.795</v>
      </c>
      <c r="H12" s="20">
        <v>39.298</v>
      </c>
      <c r="I12" s="20">
        <v>85.4</v>
      </c>
      <c r="J12" s="20">
        <v>88.2</v>
      </c>
      <c r="K12" s="20">
        <v>43</v>
      </c>
      <c r="L12" s="20">
        <v>29.23</v>
      </c>
      <c r="M12" s="7">
        <v>82.6575</v>
      </c>
      <c r="N12" s="9">
        <f>+M12/M26</f>
        <v>0.03223208998373614</v>
      </c>
    </row>
    <row r="13" spans="1:14" ht="15">
      <c r="A13" s="18"/>
      <c r="B13" s="10" t="s">
        <v>5</v>
      </c>
      <c r="C13" s="20"/>
      <c r="D13" s="22">
        <f aca="true" t="shared" si="3" ref="D13:M13">+D12/C12-1</f>
        <v>-0.11793115135082788</v>
      </c>
      <c r="E13" s="22">
        <f t="shared" si="3"/>
        <v>-0.22680553840242623</v>
      </c>
      <c r="F13" s="22">
        <f t="shared" si="3"/>
        <v>0.9043393380069216</v>
      </c>
      <c r="G13" s="22">
        <f t="shared" si="3"/>
        <v>-0.49864864864864866</v>
      </c>
      <c r="H13" s="22">
        <f t="shared" si="3"/>
        <v>-0.2694860117111255</v>
      </c>
      <c r="I13" s="22">
        <f t="shared" si="3"/>
        <v>1.1731385821161382</v>
      </c>
      <c r="J13" s="22">
        <f t="shared" si="3"/>
        <v>0.032786885245901676</v>
      </c>
      <c r="K13" s="22">
        <f t="shared" si="3"/>
        <v>-0.5124716553287982</v>
      </c>
      <c r="L13" s="22">
        <f t="shared" si="3"/>
        <v>-0.3202325581395349</v>
      </c>
      <c r="M13" s="22">
        <f t="shared" si="3"/>
        <v>1.8278309955525143</v>
      </c>
      <c r="N13" s="9"/>
    </row>
    <row r="14" spans="1:14" ht="15">
      <c r="A14" s="18" t="s">
        <v>9</v>
      </c>
      <c r="B14" s="19" t="s">
        <v>21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0.34</v>
      </c>
      <c r="I14" s="20">
        <v>0.219</v>
      </c>
      <c r="J14" s="20">
        <v>0</v>
      </c>
      <c r="K14" s="20">
        <v>0.2</v>
      </c>
      <c r="L14" s="20">
        <v>0</v>
      </c>
      <c r="M14" s="24">
        <v>0.023</v>
      </c>
      <c r="N14" s="9">
        <f>+M14/M26</f>
        <v>8.968793752846762E-06</v>
      </c>
    </row>
    <row r="15" spans="1:14" ht="15">
      <c r="A15" s="18"/>
      <c r="B15" s="10" t="s">
        <v>5</v>
      </c>
      <c r="C15" s="20"/>
      <c r="D15" s="23" t="e">
        <f aca="true" t="shared" si="4" ref="D15:M15">+D14/C14-1</f>
        <v>#DIV/0!</v>
      </c>
      <c r="E15" s="23" t="e">
        <f t="shared" si="4"/>
        <v>#DIV/0!</v>
      </c>
      <c r="F15" s="23" t="e">
        <f t="shared" si="4"/>
        <v>#DIV/0!</v>
      </c>
      <c r="G15" s="23" t="e">
        <f t="shared" si="4"/>
        <v>#DIV/0!</v>
      </c>
      <c r="H15" s="23" t="e">
        <f t="shared" si="4"/>
        <v>#DIV/0!</v>
      </c>
      <c r="I15" s="22">
        <f t="shared" si="4"/>
        <v>-0.35588235294117654</v>
      </c>
      <c r="J15" s="22">
        <f t="shared" si="4"/>
        <v>-1</v>
      </c>
      <c r="K15" s="23" t="e">
        <f t="shared" si="4"/>
        <v>#DIV/0!</v>
      </c>
      <c r="L15" s="22">
        <f t="shared" si="4"/>
        <v>-1</v>
      </c>
      <c r="M15" s="25" t="e">
        <f t="shared" si="4"/>
        <v>#DIV/0!</v>
      </c>
      <c r="N15" s="9"/>
    </row>
    <row r="16" spans="1:14" ht="15">
      <c r="A16" s="18" t="s">
        <v>10</v>
      </c>
      <c r="B16" s="19" t="s">
        <v>21</v>
      </c>
      <c r="C16" s="20">
        <v>342.704</v>
      </c>
      <c r="D16" s="20">
        <v>328.065</v>
      </c>
      <c r="E16" s="20">
        <v>604.383</v>
      </c>
      <c r="F16" s="20">
        <v>779.423</v>
      </c>
      <c r="G16" s="20">
        <v>894.716</v>
      </c>
      <c r="H16" s="20">
        <v>870.824</v>
      </c>
      <c r="I16" s="20">
        <v>568.611</v>
      </c>
      <c r="J16" s="20">
        <v>666.5</v>
      </c>
      <c r="K16" s="20">
        <v>738.4000000000001</v>
      </c>
      <c r="L16" s="20">
        <v>777.0999999999999</v>
      </c>
      <c r="M16" s="7">
        <v>972.2763</v>
      </c>
      <c r="N16" s="9">
        <f>+M16/M26</f>
        <v>0.3791367654556941</v>
      </c>
    </row>
    <row r="17" spans="1:14" ht="15">
      <c r="A17" s="18"/>
      <c r="B17" s="10" t="s">
        <v>5</v>
      </c>
      <c r="C17" s="20"/>
      <c r="D17" s="22">
        <f aca="true" t="shared" si="5" ref="D17:M17">+D16/C16-1</f>
        <v>-0.04271616321957139</v>
      </c>
      <c r="E17" s="22">
        <f t="shared" si="5"/>
        <v>0.8422660143569112</v>
      </c>
      <c r="F17" s="22">
        <f t="shared" si="5"/>
        <v>0.2896176762086293</v>
      </c>
      <c r="G17" s="22">
        <f t="shared" si="5"/>
        <v>0.14792096204499994</v>
      </c>
      <c r="H17" s="22">
        <f t="shared" si="5"/>
        <v>-0.026703445562614392</v>
      </c>
      <c r="I17" s="22">
        <f t="shared" si="5"/>
        <v>-0.34704257117396853</v>
      </c>
      <c r="J17" s="22">
        <f t="shared" si="5"/>
        <v>0.17215460130036186</v>
      </c>
      <c r="K17" s="22">
        <f t="shared" si="5"/>
        <v>0.10787696924231072</v>
      </c>
      <c r="L17" s="22">
        <f t="shared" si="5"/>
        <v>0.05241061755146248</v>
      </c>
      <c r="M17" s="22">
        <f t="shared" si="5"/>
        <v>0.25115982499034883</v>
      </c>
      <c r="N17" s="9"/>
    </row>
    <row r="18" spans="1:14" ht="15">
      <c r="A18" s="18" t="s">
        <v>11</v>
      </c>
      <c r="B18" s="19" t="s">
        <v>21</v>
      </c>
      <c r="C18" s="20">
        <v>625</v>
      </c>
      <c r="D18" s="20">
        <v>636.895</v>
      </c>
      <c r="E18" s="20">
        <v>739.731</v>
      </c>
      <c r="F18" s="20">
        <v>878.5</v>
      </c>
      <c r="G18" s="20">
        <v>889.051</v>
      </c>
      <c r="H18" s="20">
        <v>579.489</v>
      </c>
      <c r="I18" s="20">
        <v>744.851</v>
      </c>
      <c r="J18" s="20">
        <v>772.9</v>
      </c>
      <c r="K18" s="20">
        <v>833.4</v>
      </c>
      <c r="L18" s="20">
        <v>644.3</v>
      </c>
      <c r="M18" s="7">
        <v>672.762</v>
      </c>
      <c r="N18" s="9">
        <f>+M18/M26</f>
        <v>0.26234189664142143</v>
      </c>
    </row>
    <row r="19" spans="1:14" ht="15">
      <c r="A19" s="18"/>
      <c r="B19" s="10" t="s">
        <v>5</v>
      </c>
      <c r="C19" s="20"/>
      <c r="D19" s="22">
        <f aca="true" t="shared" si="6" ref="D19:M19">+D18/C18-1</f>
        <v>0.019031999999999938</v>
      </c>
      <c r="E19" s="22">
        <f t="shared" si="6"/>
        <v>0.16146460562573117</v>
      </c>
      <c r="F19" s="22">
        <f t="shared" si="6"/>
        <v>0.1875938685819576</v>
      </c>
      <c r="G19" s="22">
        <f t="shared" si="6"/>
        <v>0.012010244735344289</v>
      </c>
      <c r="H19" s="22">
        <f t="shared" si="6"/>
        <v>-0.34819374816517834</v>
      </c>
      <c r="I19" s="22">
        <f t="shared" si="6"/>
        <v>0.2853583070601857</v>
      </c>
      <c r="J19" s="22">
        <f t="shared" si="6"/>
        <v>0.037657195868703974</v>
      </c>
      <c r="K19" s="22">
        <f t="shared" si="6"/>
        <v>0.07827662052011908</v>
      </c>
      <c r="L19" s="22">
        <f t="shared" si="6"/>
        <v>-0.22690184785217182</v>
      </c>
      <c r="M19" s="22">
        <f t="shared" si="6"/>
        <v>0.04417507372342078</v>
      </c>
      <c r="N19" s="9"/>
    </row>
    <row r="20" spans="1:14" ht="15">
      <c r="A20" s="18" t="s">
        <v>12</v>
      </c>
      <c r="B20" s="19" t="s">
        <v>21</v>
      </c>
      <c r="C20" s="20">
        <v>0</v>
      </c>
      <c r="D20" s="20">
        <v>0</v>
      </c>
      <c r="E20" s="20">
        <v>0</v>
      </c>
      <c r="F20" s="20">
        <v>0</v>
      </c>
      <c r="G20" s="20">
        <v>9.48</v>
      </c>
      <c r="H20" s="20">
        <v>28.633</v>
      </c>
      <c r="I20" s="20">
        <v>24.281</v>
      </c>
      <c r="J20" s="20">
        <v>43.5</v>
      </c>
      <c r="K20" s="20">
        <v>36.1</v>
      </c>
      <c r="L20" s="20">
        <v>37.9</v>
      </c>
      <c r="M20" s="7">
        <v>14.832</v>
      </c>
      <c r="N20" s="9">
        <f>+M20/M26</f>
        <v>0.005783702127922747</v>
      </c>
    </row>
    <row r="21" spans="1:14" ht="15">
      <c r="A21" s="18"/>
      <c r="B21" s="10" t="s">
        <v>5</v>
      </c>
      <c r="C21" s="20"/>
      <c r="D21" s="23" t="e">
        <f aca="true" t="shared" si="7" ref="D21:M21">+D20/C20-1</f>
        <v>#DIV/0!</v>
      </c>
      <c r="E21" s="23" t="e">
        <f t="shared" si="7"/>
        <v>#DIV/0!</v>
      </c>
      <c r="F21" s="23" t="e">
        <f t="shared" si="7"/>
        <v>#DIV/0!</v>
      </c>
      <c r="G21" s="23" t="e">
        <f t="shared" si="7"/>
        <v>#DIV/0!</v>
      </c>
      <c r="H21" s="22">
        <f t="shared" si="7"/>
        <v>2.020358649789029</v>
      </c>
      <c r="I21" s="22">
        <f t="shared" si="7"/>
        <v>-0.15199245625676672</v>
      </c>
      <c r="J21" s="22">
        <f t="shared" si="7"/>
        <v>0.791524237057782</v>
      </c>
      <c r="K21" s="22">
        <f t="shared" si="7"/>
        <v>-0.1701149425287356</v>
      </c>
      <c r="L21" s="22">
        <f t="shared" si="7"/>
        <v>0.049861495844875314</v>
      </c>
      <c r="M21" s="22">
        <f t="shared" si="7"/>
        <v>-0.6086543535620053</v>
      </c>
      <c r="N21" s="9"/>
    </row>
    <row r="22" spans="1:14" ht="15">
      <c r="A22" s="18" t="s">
        <v>13</v>
      </c>
      <c r="B22" s="19" t="s">
        <v>21</v>
      </c>
      <c r="C22" s="20">
        <v>155.586</v>
      </c>
      <c r="D22" s="20">
        <v>153</v>
      </c>
      <c r="E22" s="20">
        <v>163.819</v>
      </c>
      <c r="F22" s="20">
        <v>158.179</v>
      </c>
      <c r="G22" s="20">
        <v>193.94400000000002</v>
      </c>
      <c r="H22" s="20">
        <v>218.37</v>
      </c>
      <c r="I22" s="20">
        <v>427.927</v>
      </c>
      <c r="J22" s="20">
        <v>459</v>
      </c>
      <c r="K22" s="20">
        <v>337.6</v>
      </c>
      <c r="L22" s="20">
        <v>449</v>
      </c>
      <c r="M22" s="7">
        <v>569.764</v>
      </c>
      <c r="N22" s="9">
        <f>+M22/M26</f>
        <v>0.22217807842595577</v>
      </c>
    </row>
    <row r="23" spans="1:14" ht="15">
      <c r="A23" s="18"/>
      <c r="B23" s="10" t="s">
        <v>5</v>
      </c>
      <c r="C23" s="20"/>
      <c r="D23" s="22">
        <f aca="true" t="shared" si="8" ref="D23:M23">+D22/C22-1</f>
        <v>-0.01662103274073512</v>
      </c>
      <c r="E23" s="22">
        <f t="shared" si="8"/>
        <v>0.07071241830065356</v>
      </c>
      <c r="F23" s="22">
        <f t="shared" si="8"/>
        <v>-0.03442824092443486</v>
      </c>
      <c r="G23" s="22">
        <f t="shared" si="8"/>
        <v>0.22610460301304225</v>
      </c>
      <c r="H23" s="22">
        <f t="shared" si="8"/>
        <v>0.12594357134018064</v>
      </c>
      <c r="I23" s="22">
        <f t="shared" si="8"/>
        <v>0.9596418922013097</v>
      </c>
      <c r="J23" s="22">
        <f t="shared" si="8"/>
        <v>0.07261285219207947</v>
      </c>
      <c r="K23" s="22">
        <f t="shared" si="8"/>
        <v>-0.2644880174291938</v>
      </c>
      <c r="L23" s="22">
        <f t="shared" si="8"/>
        <v>0.32997630331753536</v>
      </c>
      <c r="M23" s="22">
        <f t="shared" si="8"/>
        <v>0.26896213808463254</v>
      </c>
      <c r="N23" s="9"/>
    </row>
    <row r="24" spans="1:14" ht="15">
      <c r="A24" s="18" t="s">
        <v>14</v>
      </c>
      <c r="B24" s="19" t="s">
        <v>21</v>
      </c>
      <c r="C24" s="20">
        <v>236.646</v>
      </c>
      <c r="D24" s="20">
        <v>242.13099999999997</v>
      </c>
      <c r="E24" s="20">
        <v>163.895</v>
      </c>
      <c r="F24" s="20">
        <v>118.804</v>
      </c>
      <c r="G24" s="20">
        <v>109.545</v>
      </c>
      <c r="H24" s="20">
        <v>114.55600000000001</v>
      </c>
      <c r="I24" s="20">
        <v>66.2</v>
      </c>
      <c r="J24" s="20">
        <v>116.80000000000001</v>
      </c>
      <c r="K24" s="20">
        <v>156.4</v>
      </c>
      <c r="L24" s="20">
        <v>99.2</v>
      </c>
      <c r="M24" s="7">
        <v>136.35962000000004</v>
      </c>
      <c r="N24" s="9">
        <f>+M24/M26</f>
        <v>0.053173100347676465</v>
      </c>
    </row>
    <row r="25" spans="1:14" ht="15">
      <c r="A25" s="18"/>
      <c r="B25" s="10" t="s">
        <v>5</v>
      </c>
      <c r="C25" s="20"/>
      <c r="D25" s="22">
        <f aca="true" t="shared" si="9" ref="D25:M25">+D24/C24-1</f>
        <v>0.023178080339409934</v>
      </c>
      <c r="E25" s="22">
        <f t="shared" si="9"/>
        <v>-0.3231143471922223</v>
      </c>
      <c r="F25" s="22">
        <f t="shared" si="9"/>
        <v>-0.2751212666646329</v>
      </c>
      <c r="G25" s="22">
        <f t="shared" si="9"/>
        <v>-0.07793508636072854</v>
      </c>
      <c r="H25" s="22">
        <f t="shared" si="9"/>
        <v>0.04574375827285593</v>
      </c>
      <c r="I25" s="22">
        <f t="shared" si="9"/>
        <v>-0.42211669401864593</v>
      </c>
      <c r="J25" s="22">
        <f t="shared" si="9"/>
        <v>0.7643504531722056</v>
      </c>
      <c r="K25" s="22">
        <f t="shared" si="9"/>
        <v>0.33904109589041087</v>
      </c>
      <c r="L25" s="22">
        <f t="shared" si="9"/>
        <v>-0.36572890025575444</v>
      </c>
      <c r="M25" s="22">
        <f t="shared" si="9"/>
        <v>0.37459294354838746</v>
      </c>
      <c r="N25" s="9"/>
    </row>
    <row r="26" spans="1:14" ht="15">
      <c r="A26" s="44" t="s">
        <v>18</v>
      </c>
      <c r="B26" s="15" t="s">
        <v>23</v>
      </c>
      <c r="C26" s="12">
        <v>1463.9869999999999</v>
      </c>
      <c r="D26" s="12">
        <v>1460.383</v>
      </c>
      <c r="E26" s="12">
        <v>1759.248</v>
      </c>
      <c r="F26" s="12">
        <v>2081.582</v>
      </c>
      <c r="G26" s="12">
        <v>2198.268</v>
      </c>
      <c r="H26" s="12">
        <v>1933.227</v>
      </c>
      <c r="I26" s="12">
        <v>2024.0140000000001</v>
      </c>
      <c r="J26" s="12">
        <v>2268.7</v>
      </c>
      <c r="K26" s="12">
        <v>2227.8</v>
      </c>
      <c r="L26" s="12">
        <f>+L6+L8+L10+L12+L14+L16+L18+L20+L22+L24</f>
        <v>2147.6299999999997</v>
      </c>
      <c r="M26" s="12">
        <f>+M6+M8+M10+M12+M14+M16+M18+M20+M22+M24</f>
        <v>2564.4474200000004</v>
      </c>
      <c r="N26" s="13">
        <f>+N6+N8+N10+N12+N14+N16+N18+N20+N22+N24</f>
        <v>0.9999999999999999</v>
      </c>
    </row>
    <row r="27" spans="1:14" ht="15">
      <c r="A27" s="45"/>
      <c r="B27" s="12" t="s">
        <v>5</v>
      </c>
      <c r="C27" s="13"/>
      <c r="D27" s="13">
        <f>+D26/C26-1</f>
        <v>-0.0024617704938635354</v>
      </c>
      <c r="E27" s="13">
        <f>+E26/D26-1</f>
        <v>0.2046483696400192</v>
      </c>
      <c r="F27" s="13">
        <f aca="true" t="shared" si="10" ref="F27:M27">+F26/E26-1</f>
        <v>0.18322260420361425</v>
      </c>
      <c r="G27" s="13">
        <f t="shared" si="10"/>
        <v>0.0560564032548323</v>
      </c>
      <c r="H27" s="13">
        <f t="shared" si="10"/>
        <v>-0.12056810179650523</v>
      </c>
      <c r="I27" s="13">
        <f t="shared" si="10"/>
        <v>0.046961375979127196</v>
      </c>
      <c r="J27" s="13">
        <f t="shared" si="10"/>
        <v>0.12089145628439324</v>
      </c>
      <c r="K27" s="13">
        <f t="shared" si="10"/>
        <v>-0.018027945519460298</v>
      </c>
      <c r="L27" s="13">
        <f t="shared" si="10"/>
        <v>-0.03598617470149945</v>
      </c>
      <c r="M27" s="13">
        <f t="shared" si="10"/>
        <v>0.1940825095570471</v>
      </c>
      <c r="N27" s="14"/>
    </row>
  </sheetData>
  <sheetProtection/>
  <mergeCells count="4">
    <mergeCell ref="A26:A27"/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2" spans="1:15" ht="15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3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M4" s="27"/>
    </row>
    <row r="5" spans="1:15" ht="51">
      <c r="A5" s="16" t="s">
        <v>1</v>
      </c>
      <c r="B5" s="16"/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8">
        <v>2017</v>
      </c>
      <c r="N5" s="3" t="s">
        <v>2</v>
      </c>
      <c r="O5" s="3" t="s">
        <v>26</v>
      </c>
    </row>
    <row r="6" spans="1:15" ht="15">
      <c r="A6" s="4"/>
      <c r="B6" s="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0"/>
    </row>
    <row r="7" spans="1:15" ht="15">
      <c r="A7" s="18" t="s">
        <v>3</v>
      </c>
      <c r="B7" s="6" t="s">
        <v>4</v>
      </c>
      <c r="C7" s="31">
        <v>625</v>
      </c>
      <c r="D7" s="31">
        <v>18000</v>
      </c>
      <c r="E7" s="31">
        <v>2300</v>
      </c>
      <c r="F7" s="31">
        <v>0</v>
      </c>
      <c r="G7" s="31">
        <v>16021</v>
      </c>
      <c r="H7" s="31">
        <v>30755</v>
      </c>
      <c r="I7" s="31">
        <v>578</v>
      </c>
      <c r="J7" s="31">
        <v>0</v>
      </c>
      <c r="K7" s="31">
        <v>9.36</v>
      </c>
      <c r="L7" s="31">
        <v>37862</v>
      </c>
      <c r="M7" s="32">
        <v>0</v>
      </c>
      <c r="N7" s="9">
        <f>+M7/M27</f>
        <v>0</v>
      </c>
      <c r="O7" s="33">
        <f>+M7/L7-1</f>
        <v>-1</v>
      </c>
    </row>
    <row r="8" spans="1:15" ht="15">
      <c r="A8" s="18"/>
      <c r="B8" s="10" t="s">
        <v>5</v>
      </c>
      <c r="C8" s="31"/>
      <c r="D8" s="22">
        <f>+D7/C7-1</f>
        <v>27.8</v>
      </c>
      <c r="E8" s="22">
        <f aca="true" t="shared" si="0" ref="E8:M8">+E7/D7-1</f>
        <v>-0.8722222222222222</v>
      </c>
      <c r="F8" s="22">
        <f t="shared" si="0"/>
        <v>-1</v>
      </c>
      <c r="G8" s="23" t="e">
        <f t="shared" si="0"/>
        <v>#DIV/0!</v>
      </c>
      <c r="H8" s="22">
        <f t="shared" si="0"/>
        <v>0.9196679358342177</v>
      </c>
      <c r="I8" s="22">
        <f t="shared" si="0"/>
        <v>-0.9812063079174118</v>
      </c>
      <c r="J8" s="22">
        <f t="shared" si="0"/>
        <v>-1</v>
      </c>
      <c r="K8" s="23" t="e">
        <f t="shared" si="0"/>
        <v>#DIV/0!</v>
      </c>
      <c r="L8" s="23">
        <f t="shared" si="0"/>
        <v>4044.08547008547</v>
      </c>
      <c r="M8" s="22">
        <f t="shared" si="0"/>
        <v>-1</v>
      </c>
      <c r="N8" s="9"/>
      <c r="O8" s="33"/>
    </row>
    <row r="9" spans="1:15" ht="15">
      <c r="A9" s="18" t="s">
        <v>22</v>
      </c>
      <c r="B9" s="6" t="s">
        <v>4</v>
      </c>
      <c r="C9" s="31">
        <v>3087</v>
      </c>
      <c r="D9" s="31">
        <v>6739</v>
      </c>
      <c r="E9" s="31">
        <v>2862</v>
      </c>
      <c r="F9" s="31">
        <v>2589</v>
      </c>
      <c r="G9" s="31">
        <v>11605</v>
      </c>
      <c r="H9" s="31">
        <v>11121</v>
      </c>
      <c r="I9" s="31">
        <v>10149</v>
      </c>
      <c r="J9" s="31">
        <v>11200</v>
      </c>
      <c r="K9" s="31">
        <v>9439</v>
      </c>
      <c r="L9" s="31">
        <v>12185</v>
      </c>
      <c r="M9" s="32">
        <v>12713</v>
      </c>
      <c r="N9" s="9">
        <f>+M9/M27</f>
        <v>0.0009760794530466268</v>
      </c>
      <c r="O9" s="33">
        <f aca="true" t="shared" si="1" ref="O9:O25">+M9/L9-1</f>
        <v>0.04333196553139107</v>
      </c>
    </row>
    <row r="10" spans="1:15" ht="15">
      <c r="A10" s="18"/>
      <c r="B10" s="10" t="s">
        <v>5</v>
      </c>
      <c r="C10" s="31"/>
      <c r="D10" s="22">
        <f aca="true" t="shared" si="2" ref="D10:M10">+D9/C9-1</f>
        <v>1.1830255911888563</v>
      </c>
      <c r="E10" s="22">
        <f t="shared" si="2"/>
        <v>-0.575307909185339</v>
      </c>
      <c r="F10" s="22">
        <f t="shared" si="2"/>
        <v>-0.09538784067085959</v>
      </c>
      <c r="G10" s="22">
        <f t="shared" si="2"/>
        <v>3.4824256469679415</v>
      </c>
      <c r="H10" s="22">
        <f t="shared" si="2"/>
        <v>-0.041706161137440745</v>
      </c>
      <c r="I10" s="22">
        <f t="shared" si="2"/>
        <v>-0.08740221203129217</v>
      </c>
      <c r="J10" s="22">
        <f t="shared" si="2"/>
        <v>0.10355700068972307</v>
      </c>
      <c r="K10" s="22">
        <f t="shared" si="2"/>
        <v>-0.15723214285714282</v>
      </c>
      <c r="L10" s="22">
        <f t="shared" si="2"/>
        <v>0.2909206483737683</v>
      </c>
      <c r="M10" s="22">
        <f t="shared" si="2"/>
        <v>0.04333196553139107</v>
      </c>
      <c r="N10" s="9"/>
      <c r="O10" s="33"/>
    </row>
    <row r="11" spans="1:15" ht="15">
      <c r="A11" s="18" t="s">
        <v>7</v>
      </c>
      <c r="B11" s="6" t="s">
        <v>4</v>
      </c>
      <c r="C11" s="31">
        <v>247182</v>
      </c>
      <c r="D11" s="31">
        <v>151411</v>
      </c>
      <c r="E11" s="31">
        <v>205999</v>
      </c>
      <c r="F11" s="31">
        <v>400874</v>
      </c>
      <c r="G11" s="31">
        <v>447116</v>
      </c>
      <c r="H11" s="31">
        <v>1048276</v>
      </c>
      <c r="I11" s="31">
        <v>1452404</v>
      </c>
      <c r="J11" s="31">
        <v>1652083</v>
      </c>
      <c r="K11" s="31">
        <v>2861251</v>
      </c>
      <c r="L11" s="31">
        <v>2955296</v>
      </c>
      <c r="M11" s="32">
        <v>3116956</v>
      </c>
      <c r="N11" s="9">
        <f>+M11/M27</f>
        <v>0.23931382896644393</v>
      </c>
      <c r="O11" s="33">
        <f t="shared" si="1"/>
        <v>0.05470179636828254</v>
      </c>
    </row>
    <row r="12" spans="1:15" ht="15">
      <c r="A12" s="18"/>
      <c r="B12" s="10" t="s">
        <v>5</v>
      </c>
      <c r="C12" s="31"/>
      <c r="D12" s="22">
        <f aca="true" t="shared" si="3" ref="D12:M12">+D11/C11-1</f>
        <v>-0.38745135163563693</v>
      </c>
      <c r="E12" s="22">
        <f t="shared" si="3"/>
        <v>0.36052862737846003</v>
      </c>
      <c r="F12" s="22">
        <f t="shared" si="3"/>
        <v>0.9459997378628051</v>
      </c>
      <c r="G12" s="22">
        <f t="shared" si="3"/>
        <v>0.11535295379595589</v>
      </c>
      <c r="H12" s="22">
        <f t="shared" si="3"/>
        <v>1.344528041939899</v>
      </c>
      <c r="I12" s="22">
        <f t="shared" si="3"/>
        <v>0.38551679137936956</v>
      </c>
      <c r="J12" s="22">
        <f t="shared" si="3"/>
        <v>0.13748171996221448</v>
      </c>
      <c r="K12" s="22">
        <f t="shared" si="3"/>
        <v>0.7319051161473122</v>
      </c>
      <c r="L12" s="22">
        <f t="shared" si="3"/>
        <v>0.032868490041593645</v>
      </c>
      <c r="M12" s="22">
        <f t="shared" si="3"/>
        <v>0.05470179636828254</v>
      </c>
      <c r="N12" s="9"/>
      <c r="O12" s="33"/>
    </row>
    <row r="13" spans="1:15" ht="15">
      <c r="A13" s="18" t="s">
        <v>8</v>
      </c>
      <c r="B13" s="6" t="s">
        <v>4</v>
      </c>
      <c r="C13" s="31">
        <v>24114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839</v>
      </c>
      <c r="M13" s="32">
        <v>9806</v>
      </c>
      <c r="N13" s="9">
        <f>+M13/M27</f>
        <v>0.0007528856380535847</v>
      </c>
      <c r="O13" s="33">
        <f t="shared" si="1"/>
        <v>10.68772348033373</v>
      </c>
    </row>
    <row r="14" spans="1:15" ht="15">
      <c r="A14" s="18"/>
      <c r="B14" s="10" t="s">
        <v>5</v>
      </c>
      <c r="C14" s="31"/>
      <c r="D14" s="22">
        <f aca="true" t="shared" si="4" ref="D14:M14">+D13/C13-1</f>
        <v>-1</v>
      </c>
      <c r="E14" s="23" t="e">
        <f t="shared" si="4"/>
        <v>#DIV/0!</v>
      </c>
      <c r="F14" s="23" t="e">
        <f t="shared" si="4"/>
        <v>#DIV/0!</v>
      </c>
      <c r="G14" s="23" t="e">
        <f t="shared" si="4"/>
        <v>#DIV/0!</v>
      </c>
      <c r="H14" s="23" t="e">
        <f t="shared" si="4"/>
        <v>#DIV/0!</v>
      </c>
      <c r="I14" s="23" t="e">
        <f t="shared" si="4"/>
        <v>#DIV/0!</v>
      </c>
      <c r="J14" s="23" t="e">
        <f t="shared" si="4"/>
        <v>#DIV/0!</v>
      </c>
      <c r="K14" s="23" t="e">
        <f t="shared" si="4"/>
        <v>#DIV/0!</v>
      </c>
      <c r="L14" s="23" t="e">
        <f t="shared" si="4"/>
        <v>#DIV/0!</v>
      </c>
      <c r="M14" s="22">
        <f t="shared" si="4"/>
        <v>10.68772348033373</v>
      </c>
      <c r="N14" s="9"/>
      <c r="O14" s="33"/>
    </row>
    <row r="15" spans="1:15" ht="15">
      <c r="A15" s="18" t="s">
        <v>9</v>
      </c>
      <c r="B15" s="6" t="s">
        <v>4</v>
      </c>
      <c r="C15" s="31">
        <v>0</v>
      </c>
      <c r="D15" s="31">
        <v>0</v>
      </c>
      <c r="E15" s="31">
        <v>0</v>
      </c>
      <c r="F15" s="31">
        <v>0</v>
      </c>
      <c r="G15" s="31">
        <v>90</v>
      </c>
      <c r="H15" s="31">
        <v>0</v>
      </c>
      <c r="I15" s="31">
        <v>0</v>
      </c>
      <c r="J15" s="31">
        <v>0</v>
      </c>
      <c r="K15" s="31">
        <v>12590</v>
      </c>
      <c r="L15" s="31">
        <v>4810</v>
      </c>
      <c r="M15" s="32">
        <v>0</v>
      </c>
      <c r="N15" s="9">
        <f>+M15/M27</f>
        <v>0</v>
      </c>
      <c r="O15" s="33">
        <f t="shared" si="1"/>
        <v>-1</v>
      </c>
    </row>
    <row r="16" spans="1:15" ht="15">
      <c r="A16" s="18"/>
      <c r="B16" s="10" t="s">
        <v>5</v>
      </c>
      <c r="C16" s="31"/>
      <c r="D16" s="23" t="e">
        <f aca="true" t="shared" si="5" ref="D16:M16">+D15/C15-1</f>
        <v>#DIV/0!</v>
      </c>
      <c r="E16" s="23" t="e">
        <f t="shared" si="5"/>
        <v>#DIV/0!</v>
      </c>
      <c r="F16" s="23" t="e">
        <f t="shared" si="5"/>
        <v>#DIV/0!</v>
      </c>
      <c r="G16" s="23" t="e">
        <f t="shared" si="5"/>
        <v>#DIV/0!</v>
      </c>
      <c r="H16" s="23">
        <f t="shared" si="5"/>
        <v>-1</v>
      </c>
      <c r="I16" s="23" t="e">
        <f t="shared" si="5"/>
        <v>#DIV/0!</v>
      </c>
      <c r="J16" s="23" t="e">
        <f t="shared" si="5"/>
        <v>#DIV/0!</v>
      </c>
      <c r="K16" s="23" t="e">
        <f t="shared" si="5"/>
        <v>#DIV/0!</v>
      </c>
      <c r="L16" s="22">
        <f t="shared" si="5"/>
        <v>-0.6179507545671168</v>
      </c>
      <c r="M16" s="22">
        <f t="shared" si="5"/>
        <v>-1</v>
      </c>
      <c r="N16" s="9"/>
      <c r="O16" s="33"/>
    </row>
    <row r="17" spans="1:15" ht="15">
      <c r="A17" s="18" t="s">
        <v>10</v>
      </c>
      <c r="B17" s="6" t="s">
        <v>4</v>
      </c>
      <c r="C17" s="31">
        <v>1553532</v>
      </c>
      <c r="D17" s="31">
        <v>1625429</v>
      </c>
      <c r="E17" s="31">
        <v>1678733</v>
      </c>
      <c r="F17" s="31">
        <v>2978965</v>
      </c>
      <c r="G17" s="31">
        <v>3130501</v>
      </c>
      <c r="H17" s="31">
        <v>4137787.5</v>
      </c>
      <c r="I17" s="31">
        <v>3684183</v>
      </c>
      <c r="J17" s="31">
        <v>2594947</v>
      </c>
      <c r="K17" s="31">
        <v>3480375</v>
      </c>
      <c r="L17" s="31">
        <v>3590884</v>
      </c>
      <c r="M17" s="32">
        <v>2930514</v>
      </c>
      <c r="N17" s="9">
        <f>+M17/M27</f>
        <v>0.22499917425198476</v>
      </c>
      <c r="O17" s="33">
        <f t="shared" si="1"/>
        <v>-0.18390179131378237</v>
      </c>
    </row>
    <row r="18" spans="1:15" ht="15">
      <c r="A18" s="18"/>
      <c r="B18" s="10" t="s">
        <v>5</v>
      </c>
      <c r="C18" s="31"/>
      <c r="D18" s="22">
        <f aca="true" t="shared" si="6" ref="D18:M18">+D17/C17-1</f>
        <v>0.04627970328258435</v>
      </c>
      <c r="E18" s="22">
        <f t="shared" si="6"/>
        <v>0.03279380397421239</v>
      </c>
      <c r="F18" s="22">
        <f t="shared" si="6"/>
        <v>0.7745317450720275</v>
      </c>
      <c r="G18" s="22">
        <f t="shared" si="6"/>
        <v>0.05086867418717578</v>
      </c>
      <c r="H18" s="22">
        <f t="shared" si="6"/>
        <v>0.3217652701596325</v>
      </c>
      <c r="I18" s="22">
        <f t="shared" si="6"/>
        <v>-0.10962489011337584</v>
      </c>
      <c r="J18" s="22">
        <f t="shared" si="6"/>
        <v>-0.29565198037122475</v>
      </c>
      <c r="K18" s="22">
        <f t="shared" si="6"/>
        <v>0.3412123638748692</v>
      </c>
      <c r="L18" s="22">
        <f t="shared" si="6"/>
        <v>0.03175203821427286</v>
      </c>
      <c r="M18" s="22">
        <f t="shared" si="6"/>
        <v>-0.18390179131378237</v>
      </c>
      <c r="N18" s="9"/>
      <c r="O18" s="33"/>
    </row>
    <row r="19" spans="1:15" ht="15">
      <c r="A19" s="18" t="s">
        <v>11</v>
      </c>
      <c r="B19" s="6" t="s">
        <v>4</v>
      </c>
      <c r="C19" s="31">
        <v>0</v>
      </c>
      <c r="D19" s="31">
        <v>0</v>
      </c>
      <c r="E19" s="31">
        <v>0</v>
      </c>
      <c r="F19" s="31">
        <v>0</v>
      </c>
      <c r="G19" s="31">
        <v>935</v>
      </c>
      <c r="H19" s="31">
        <v>5684</v>
      </c>
      <c r="I19" s="31">
        <v>1800</v>
      </c>
      <c r="J19" s="31">
        <v>150</v>
      </c>
      <c r="K19" s="31">
        <v>0</v>
      </c>
      <c r="L19" s="31">
        <v>256205</v>
      </c>
      <c r="M19" s="32">
        <v>86825</v>
      </c>
      <c r="N19" s="9">
        <f>+M19/M27</f>
        <v>0.006666254897410003</v>
      </c>
      <c r="O19" s="33">
        <f t="shared" si="1"/>
        <v>-0.6611112195312348</v>
      </c>
    </row>
    <row r="20" spans="1:15" ht="15">
      <c r="A20" s="18"/>
      <c r="B20" s="10" t="s">
        <v>5</v>
      </c>
      <c r="C20" s="31"/>
      <c r="D20" s="23" t="e">
        <f aca="true" t="shared" si="7" ref="D20:M20">+D19/C19-1</f>
        <v>#DIV/0!</v>
      </c>
      <c r="E20" s="23" t="e">
        <f t="shared" si="7"/>
        <v>#DIV/0!</v>
      </c>
      <c r="F20" s="23" t="e">
        <f t="shared" si="7"/>
        <v>#DIV/0!</v>
      </c>
      <c r="G20" s="23" t="e">
        <f t="shared" si="7"/>
        <v>#DIV/0!</v>
      </c>
      <c r="H20" s="22">
        <f t="shared" si="7"/>
        <v>5.079144385026738</v>
      </c>
      <c r="I20" s="22">
        <f t="shared" si="7"/>
        <v>-0.6833216045038706</v>
      </c>
      <c r="J20" s="22">
        <f t="shared" si="7"/>
        <v>-0.9166666666666666</v>
      </c>
      <c r="K20" s="22">
        <f t="shared" si="7"/>
        <v>-1</v>
      </c>
      <c r="L20" s="23" t="e">
        <f t="shared" si="7"/>
        <v>#DIV/0!</v>
      </c>
      <c r="M20" s="22">
        <f t="shared" si="7"/>
        <v>-0.6611112195312348</v>
      </c>
      <c r="N20" s="9"/>
      <c r="O20" s="33"/>
    </row>
    <row r="21" spans="1:15" ht="15">
      <c r="A21" s="18" t="s">
        <v>12</v>
      </c>
      <c r="B21" s="6" t="s">
        <v>4</v>
      </c>
      <c r="C21" s="31">
        <v>1633.75</v>
      </c>
      <c r="D21" s="31">
        <v>13726.833333333334</v>
      </c>
      <c r="E21" s="31">
        <v>23436</v>
      </c>
      <c r="F21" s="31">
        <v>18210</v>
      </c>
      <c r="G21" s="31">
        <v>40693</v>
      </c>
      <c r="H21" s="31">
        <v>311706</v>
      </c>
      <c r="I21" s="31">
        <v>285767</v>
      </c>
      <c r="J21" s="31">
        <v>205973</v>
      </c>
      <c r="K21" s="31">
        <v>566346</v>
      </c>
      <c r="L21" s="31">
        <v>251979</v>
      </c>
      <c r="M21" s="32">
        <v>159209</v>
      </c>
      <c r="N21" s="9">
        <f>+M21/M27</f>
        <v>0.012223757857319311</v>
      </c>
      <c r="O21" s="33">
        <f t="shared" si="1"/>
        <v>-0.36816560110167906</v>
      </c>
    </row>
    <row r="22" spans="1:15" ht="15">
      <c r="A22" s="18"/>
      <c r="B22" s="10" t="s">
        <v>5</v>
      </c>
      <c r="C22" s="31"/>
      <c r="D22" s="22">
        <f aca="true" t="shared" si="8" ref="D22:M22">+D21/C21-1</f>
        <v>7.402040295842898</v>
      </c>
      <c r="E22" s="22">
        <f t="shared" si="8"/>
        <v>0.7073129272349776</v>
      </c>
      <c r="F22" s="22">
        <f t="shared" si="8"/>
        <v>-0.22299027137736815</v>
      </c>
      <c r="G22" s="22">
        <f t="shared" si="8"/>
        <v>1.2346512904997256</v>
      </c>
      <c r="H22" s="22">
        <f t="shared" si="8"/>
        <v>6.659941513282383</v>
      </c>
      <c r="I22" s="22">
        <f t="shared" si="8"/>
        <v>-0.08321623581195103</v>
      </c>
      <c r="J22" s="22">
        <f t="shared" si="8"/>
        <v>-0.27922748252947327</v>
      </c>
      <c r="K22" s="22">
        <f t="shared" si="8"/>
        <v>1.7496128133299025</v>
      </c>
      <c r="L22" s="22">
        <f t="shared" si="8"/>
        <v>-0.5550794037567142</v>
      </c>
      <c r="M22" s="22">
        <f t="shared" si="8"/>
        <v>-0.36816560110167906</v>
      </c>
      <c r="N22" s="9"/>
      <c r="O22" s="33"/>
    </row>
    <row r="23" spans="1:15" ht="15">
      <c r="A23" s="18" t="s">
        <v>13</v>
      </c>
      <c r="B23" s="6" t="s">
        <v>4</v>
      </c>
      <c r="C23" s="31">
        <v>3103</v>
      </c>
      <c r="D23" s="31">
        <v>88120</v>
      </c>
      <c r="E23" s="31">
        <v>11623</v>
      </c>
      <c r="F23" s="31">
        <v>78402</v>
      </c>
      <c r="G23" s="31">
        <v>33665</v>
      </c>
      <c r="H23" s="31">
        <v>37576</v>
      </c>
      <c r="I23" s="31">
        <v>21000</v>
      </c>
      <c r="J23" s="31">
        <v>15000</v>
      </c>
      <c r="K23" s="31">
        <v>26337.82</v>
      </c>
      <c r="L23" s="31">
        <v>38256</v>
      </c>
      <c r="M23" s="32">
        <v>401015.4666666667</v>
      </c>
      <c r="N23" s="9">
        <f>+M23/M27</f>
        <v>0.030789188812022167</v>
      </c>
      <c r="O23" s="33">
        <f t="shared" si="1"/>
        <v>9.482420186811655</v>
      </c>
    </row>
    <row r="24" spans="1:15" ht="15">
      <c r="A24" s="18"/>
      <c r="B24" s="10" t="s">
        <v>5</v>
      </c>
      <c r="C24" s="31"/>
      <c r="D24" s="22">
        <f aca="true" t="shared" si="9" ref="D24:M24">+D23/C23-1</f>
        <v>27.39832420238479</v>
      </c>
      <c r="E24" s="22">
        <f t="shared" si="9"/>
        <v>-0.8681003177485247</v>
      </c>
      <c r="F24" s="22">
        <f t="shared" si="9"/>
        <v>5.74541856663512</v>
      </c>
      <c r="G24" s="22">
        <f t="shared" si="9"/>
        <v>-0.5706104436111323</v>
      </c>
      <c r="H24" s="22">
        <f t="shared" si="9"/>
        <v>0.11617406802316954</v>
      </c>
      <c r="I24" s="22">
        <f t="shared" si="9"/>
        <v>-0.4411326378539493</v>
      </c>
      <c r="J24" s="22">
        <f t="shared" si="9"/>
        <v>-0.2857142857142857</v>
      </c>
      <c r="K24" s="22">
        <f t="shared" si="9"/>
        <v>0.7558546666666666</v>
      </c>
      <c r="L24" s="22">
        <f t="shared" si="9"/>
        <v>0.45251201504148786</v>
      </c>
      <c r="M24" s="22">
        <f t="shared" si="9"/>
        <v>9.482420186811655</v>
      </c>
      <c r="N24" s="9"/>
      <c r="O24" s="33"/>
    </row>
    <row r="25" spans="1:15" ht="15">
      <c r="A25" s="18" t="s">
        <v>14</v>
      </c>
      <c r="B25" s="6" t="s">
        <v>4</v>
      </c>
      <c r="C25" s="31">
        <v>764774</v>
      </c>
      <c r="D25" s="31">
        <v>1536848</v>
      </c>
      <c r="E25" s="31">
        <v>2037140</v>
      </c>
      <c r="F25" s="31">
        <v>1437303</v>
      </c>
      <c r="G25" s="31">
        <v>3879139</v>
      </c>
      <c r="H25" s="31">
        <v>4552353</v>
      </c>
      <c r="I25" s="31">
        <v>4208106</v>
      </c>
      <c r="J25" s="31">
        <v>4614999</v>
      </c>
      <c r="K25" s="31">
        <v>6149641</v>
      </c>
      <c r="L25" s="31">
        <v>6123313</v>
      </c>
      <c r="M25" s="32">
        <v>6307516</v>
      </c>
      <c r="N25" s="9">
        <f>+M25/M27</f>
        <v>0.4842788301237196</v>
      </c>
      <c r="O25" s="33">
        <f t="shared" si="1"/>
        <v>0.03008224469335463</v>
      </c>
    </row>
    <row r="26" spans="1:15" ht="15">
      <c r="A26" s="18"/>
      <c r="B26" s="10" t="s">
        <v>5</v>
      </c>
      <c r="C26" s="31"/>
      <c r="D26" s="22">
        <f aca="true" t="shared" si="10" ref="D26:M26">+D25/C25-1</f>
        <v>1.009545303579881</v>
      </c>
      <c r="E26" s="22">
        <f t="shared" si="10"/>
        <v>0.3255312171405369</v>
      </c>
      <c r="F26" s="22">
        <f t="shared" si="10"/>
        <v>-0.2944505532265823</v>
      </c>
      <c r="G26" s="22">
        <f t="shared" si="10"/>
        <v>1.6989013450886836</v>
      </c>
      <c r="H26" s="22">
        <f t="shared" si="10"/>
        <v>0.1735472742791635</v>
      </c>
      <c r="I26" s="22">
        <f t="shared" si="10"/>
        <v>-0.07561957519550877</v>
      </c>
      <c r="J26" s="22">
        <f t="shared" si="10"/>
        <v>0.09669266886337935</v>
      </c>
      <c r="K26" s="22">
        <f t="shared" si="10"/>
        <v>0.33253354984475614</v>
      </c>
      <c r="L26" s="22">
        <f t="shared" si="10"/>
        <v>-0.004281225521945098</v>
      </c>
      <c r="M26" s="22">
        <f t="shared" si="10"/>
        <v>0.03008224469335463</v>
      </c>
      <c r="N26" s="9"/>
      <c r="O26" s="33"/>
    </row>
    <row r="27" spans="1:15" ht="15">
      <c r="A27" s="44" t="s">
        <v>18</v>
      </c>
      <c r="B27" s="34" t="s">
        <v>27</v>
      </c>
      <c r="C27" s="34">
        <v>2598050.75</v>
      </c>
      <c r="D27" s="34">
        <v>3440273.8333333335</v>
      </c>
      <c r="E27" s="34">
        <v>3962093</v>
      </c>
      <c r="F27" s="34">
        <v>4916343</v>
      </c>
      <c r="G27" s="34">
        <v>7559765</v>
      </c>
      <c r="H27" s="34">
        <v>10135258.5</v>
      </c>
      <c r="I27" s="34">
        <v>9663987</v>
      </c>
      <c r="J27" s="34">
        <v>9094352</v>
      </c>
      <c r="K27" s="34">
        <v>13105989.18</v>
      </c>
      <c r="L27" s="34">
        <v>13271629</v>
      </c>
      <c r="M27" s="34">
        <f>+M7+M9+M11+M13+M15+M17+M19+M21+M23+M25</f>
        <v>13024554.466666667</v>
      </c>
      <c r="N27" s="35">
        <f>+N7+N9+N11+N13+N15+N17+N19+N21+N23+N25</f>
        <v>1</v>
      </c>
      <c r="O27" s="13">
        <f>+M27/L27-1</f>
        <v>-0.018616745038105953</v>
      </c>
    </row>
    <row r="28" spans="1:15" ht="15">
      <c r="A28" s="45"/>
      <c r="B28" s="34" t="s">
        <v>5</v>
      </c>
      <c r="C28" s="13"/>
      <c r="D28" s="13">
        <f>+D27/C27-1</f>
        <v>0.32417499286083373</v>
      </c>
      <c r="E28" s="13">
        <f aca="true" t="shared" si="11" ref="E28:M28">+E27/D27-1</f>
        <v>0.15167954411380902</v>
      </c>
      <c r="F28" s="13">
        <f t="shared" si="11"/>
        <v>0.2408449271634967</v>
      </c>
      <c r="G28" s="13">
        <f t="shared" si="11"/>
        <v>0.5376805483262661</v>
      </c>
      <c r="H28" s="13">
        <f t="shared" si="11"/>
        <v>0.3406843334415819</v>
      </c>
      <c r="I28" s="13">
        <f t="shared" si="11"/>
        <v>-0.04649822202364151</v>
      </c>
      <c r="J28" s="13">
        <f t="shared" si="11"/>
        <v>-0.05894409833125813</v>
      </c>
      <c r="K28" s="13">
        <f t="shared" si="11"/>
        <v>0.4411130314727205</v>
      </c>
      <c r="L28" s="13">
        <f t="shared" si="11"/>
        <v>0.012638482889393066</v>
      </c>
      <c r="M28" s="13">
        <f t="shared" si="11"/>
        <v>-0.018616745038105953</v>
      </c>
      <c r="N28" s="36"/>
      <c r="O28" s="36"/>
    </row>
  </sheetData>
  <sheetProtection/>
  <mergeCells count="3">
    <mergeCell ref="A2:O2"/>
    <mergeCell ref="A3:O3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Ananias</dc:creator>
  <cp:keywords/>
  <dc:description/>
  <cp:lastModifiedBy>MASA-DDIA-01</cp:lastModifiedBy>
  <cp:lastPrinted>2018-01-25T11:26:57Z</cp:lastPrinted>
  <dcterms:created xsi:type="dcterms:W3CDTF">2018-01-19T12:57:06Z</dcterms:created>
  <dcterms:modified xsi:type="dcterms:W3CDTF">2018-02-15T14:42:47Z</dcterms:modified>
  <cp:category/>
  <cp:version/>
  <cp:contentType/>
  <cp:contentStatus/>
</cp:coreProperties>
</file>